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510" windowHeight="3795" firstSheet="1" activeTab="7"/>
  </bookViews>
  <sheets>
    <sheet name="Skł.lokat" sheetId="1" r:id="rId1"/>
    <sheet name="Akcje" sheetId="2" r:id="rId2"/>
    <sheet name="Akcje zagraniczne" sheetId="3" r:id="rId3"/>
    <sheet name="Papiery Dłużne" sheetId="4" r:id="rId4"/>
    <sheet name="Depozyty" sheetId="5" r:id="rId5"/>
    <sheet name="bil" sheetId="6" r:id="rId6"/>
    <sheet name="rw" sheetId="7" r:id="rId7"/>
    <sheet name="zm w akt" sheetId="8" r:id="rId8"/>
  </sheets>
  <externalReferences>
    <externalReference r:id="rId11"/>
    <externalReference r:id="rId12"/>
    <externalReference r:id="rId13"/>
  </externalReferences>
  <definedNames>
    <definedName name="A">'[3]Trialb w tys.PLN'!$H$52</definedName>
    <definedName name="ACCT_DESC">#REF!</definedName>
    <definedName name="END_BAL">#REF!</definedName>
    <definedName name="koszty">'[2]Trialb w tys.PLN'!$H$187</definedName>
    <definedName name="niezreal">'[2]Trialb w tys.PLN'!$H$153</definedName>
    <definedName name="OAIRPT.DBF">#REF!</definedName>
    <definedName name="_xlnm.Print_Area" localSheetId="1">'Akcje'!$B$1:$I$36</definedName>
    <definedName name="_xlnm.Print_Area" localSheetId="2">'Akcje zagraniczne'!$B$1:$I$13</definedName>
    <definedName name="_xlnm.Print_Area" localSheetId="5">'bil'!$A$1:$E$39</definedName>
    <definedName name="_xlnm.Print_Area" localSheetId="4">'Depozyty'!$A$1:$J$7</definedName>
    <definedName name="_xlnm.Print_Area" localSheetId="3">'Papiery Dłużne'!$B$1:$M$21</definedName>
    <definedName name="_xlnm.Print_Area" localSheetId="6">'rw'!$A$1:$D$45</definedName>
    <definedName name="_xlnm.Print_Area" localSheetId="0">'Skł.lokat'!$A$1:$G$27</definedName>
    <definedName name="_xlnm.Print_Area" localSheetId="7">'zm w akt'!$A$1:$H$122</definedName>
    <definedName name="przychody">'[2]Trialb w tys.PLN'!$H$167</definedName>
    <definedName name="TRIALB">#REF!</definedName>
    <definedName name="TYS">'[3]Trialb w tys.PLN'!$I$1</definedName>
    <definedName name="tysiąc">#REF!</definedName>
    <definedName name="_xlnm.Print_Titles" localSheetId="7">'zm w akt'!$1:$4</definedName>
    <definedName name="WAB">'[1]Bilans w tys.PLN-raport9'!$C$6</definedName>
    <definedName name="WAB_PLN">'[3]Trialb w tys.PLN'!$H$2</definedName>
    <definedName name="Z_DDA5C43B_AB86_4154_8256_A3CCE3AE17E9_.wvu.PrintArea" localSheetId="1" hidden="1">'Akcje'!$B$1:$I$7</definedName>
    <definedName name="Z_DDA5C43B_AB86_4154_8256_A3CCE3AE17E9_.wvu.PrintArea" localSheetId="0" hidden="1">'Skł.lokat'!$A$1:$D$19</definedName>
    <definedName name="ZOB">'[3]Trialb w tys.PLN'!$H$52</definedName>
    <definedName name="zreal">'[2]Trialb w tys.PLN'!$H$143</definedName>
  </definedNames>
  <calcPr fullCalcOnLoad="1" fullPrecision="0"/>
</workbook>
</file>

<file path=xl/sharedStrings.xml><?xml version="1.0" encoding="utf-8"?>
<sst xmlns="http://schemas.openxmlformats.org/spreadsheetml/2006/main" count="585" uniqueCount="271">
  <si>
    <t>ZESTAWIENIE LOKAT</t>
  </si>
  <si>
    <t>Tabela główna</t>
  </si>
  <si>
    <t>Składniki lokat</t>
  </si>
  <si>
    <t>Wartość według
ceny nabycia</t>
  </si>
  <si>
    <t xml:space="preserve">Wartość według
wyceny na 
dzień bilansowy </t>
  </si>
  <si>
    <t>Procentowy udział 
w aktywach ogółem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</si>
  <si>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</si>
  <si>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</si>
  <si>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</si>
  <si>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</si>
  <si>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</si>
  <si>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</si>
  <si>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</t>
  </si>
  <si>
    <t>Instrumenty pochodne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</si>
  <si>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</si>
  <si>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</si>
  <si>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</si>
  <si>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</si>
  <si>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</si>
  <si>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Depozyty</t>
  </si>
  <si>
    <t>Inne</t>
  </si>
  <si>
    <t>Suma</t>
  </si>
  <si>
    <t>Tabela uzupełniająca</t>
  </si>
  <si>
    <t>Rodzaj rynku</t>
  </si>
  <si>
    <t>Nazwa 
rynku</t>
  </si>
  <si>
    <t>Liczba</t>
  </si>
  <si>
    <t>Kraj 
siedziby 
emitenta</t>
  </si>
  <si>
    <t>Wartość 
według
ceny
nabycia</t>
  </si>
  <si>
    <t>Wartość 
według 
wyceny na 
dzień 
bilansowy</t>
  </si>
  <si>
    <t>Procentowy 
udział w 
aktywach ogółem</t>
  </si>
  <si>
    <t>Polska</t>
  </si>
  <si>
    <t>BILANS</t>
  </si>
  <si>
    <t>Lp.</t>
  </si>
  <si>
    <t>Bilans</t>
  </si>
  <si>
    <t>I.</t>
  </si>
  <si>
    <t>Aktywa</t>
  </si>
  <si>
    <t>Środki pieniężne i ich ekwiwalenty</t>
  </si>
  <si>
    <t>Należności</t>
  </si>
  <si>
    <t>Pozostałe</t>
  </si>
  <si>
    <t>Transakcje przy zobowiązaniu się drugiej strony do odkupu</t>
  </si>
  <si>
    <t>Składniki lokat notowane na aktywnym rynku, w tym:</t>
  </si>
  <si>
    <t>Składniki lokat nienotowane na aktywnym rynku, w tym:</t>
  </si>
  <si>
    <t>Nieruchomości</t>
  </si>
  <si>
    <t>Pozostałe aktywa</t>
  </si>
  <si>
    <t>II.</t>
  </si>
  <si>
    <t>Zobowiązania</t>
  </si>
  <si>
    <t>III.</t>
  </si>
  <si>
    <t xml:space="preserve">Aktywa netto </t>
  </si>
  <si>
    <t>IV.</t>
  </si>
  <si>
    <t>Kapitał wpłacony</t>
  </si>
  <si>
    <t>Kapitał wypłacony (wielkość ujemna)</t>
  </si>
  <si>
    <t>V.</t>
  </si>
  <si>
    <t>Dochody zatrzymane</t>
  </si>
  <si>
    <t>Zakumulowane, nierozdysponowane przychody z lokat netto</t>
  </si>
  <si>
    <t>Zakumulowany, nierozdysponowany zrealizowany zysk (strata) ze zbycia lokat</t>
  </si>
  <si>
    <t>VI.</t>
  </si>
  <si>
    <t>Wzrost (spadek) wartości lokat w odniesieniu do ceny nabycia</t>
  </si>
  <si>
    <t>VII.</t>
  </si>
  <si>
    <t>Liczba jednostek uczestnictwa</t>
  </si>
  <si>
    <t>Wartość aktywów netto na jednostkę uczestnictwa</t>
  </si>
  <si>
    <t>RACHUNEK WYNIKU Z OPERACJI</t>
  </si>
  <si>
    <t>Rachunek wyniku z operacji</t>
  </si>
  <si>
    <t>Przychody z lokat</t>
  </si>
  <si>
    <t>Dywidendy i inne udziały w zyskach</t>
  </si>
  <si>
    <t>Przychody odsetkowe</t>
  </si>
  <si>
    <t>Dodatnie saldo różnic kursowych</t>
  </si>
  <si>
    <t>Wynagrodzenia dla podmiotów prowadzących dystrybucję</t>
  </si>
  <si>
    <t>Opłaty dla depozytariusza</t>
  </si>
  <si>
    <t>Opłaty za zezwolenia oraz rejestracyjne</t>
  </si>
  <si>
    <t>Usługi w zakresie rachunkowości</t>
  </si>
  <si>
    <t>Opłaty za usługi prawne</t>
  </si>
  <si>
    <t>Opłaty za usługi wydawnicze, w tym poligraficzne</t>
  </si>
  <si>
    <t>Koszty odsetkowe</t>
  </si>
  <si>
    <t>Ujemne saldo różnic kursowych</t>
  </si>
  <si>
    <t>Koszty pokrywane przez towarzystwo</t>
  </si>
  <si>
    <t>Przychody z lokat netto</t>
  </si>
  <si>
    <t>Zrealizowany i niezrealizowany zysk (strata)</t>
  </si>
  <si>
    <t>Zrealizowany zysk (strata) ze zbycia lokat, w tym:</t>
  </si>
  <si>
    <t>z tytułu różnic kursowych</t>
  </si>
  <si>
    <t>Wzrost (spadek) niezrealizowanego zysku (straty) z wyceny lokat, w tym:</t>
  </si>
  <si>
    <t>Wynik z operacji</t>
  </si>
  <si>
    <t xml:space="preserve">Wynik z operacji przypadający na jednostkę uczestnictwa </t>
  </si>
  <si>
    <t>Waluta</t>
  </si>
  <si>
    <t>PLN</t>
  </si>
  <si>
    <t>Nie dotyczy</t>
  </si>
  <si>
    <t>Skarb Państwa</t>
  </si>
  <si>
    <t>DEPOZYTY</t>
  </si>
  <si>
    <t>Nazwa rynku</t>
  </si>
  <si>
    <t>Emitent</t>
  </si>
  <si>
    <t>Kraj siedziby emitenta</t>
  </si>
  <si>
    <t>Termin wykupu</t>
  </si>
  <si>
    <t>Warunki oprocentowania</t>
  </si>
  <si>
    <t>Wartość nominalna</t>
  </si>
  <si>
    <t>Procentowy udział w aktywach ogółem</t>
  </si>
  <si>
    <t>Razem dłużne papiery wartościowe</t>
  </si>
  <si>
    <t>Obligacje</t>
  </si>
  <si>
    <t>Aktywny rynek - rynek regulowany</t>
  </si>
  <si>
    <t>V</t>
  </si>
  <si>
    <t>Akcje zagraniczne</t>
  </si>
  <si>
    <t>Wartość według ceny nabycia</t>
  </si>
  <si>
    <t>Wartość według
wyceny na 
dzień bilansowy</t>
  </si>
  <si>
    <t>Procentowy udział
w aktywach ogółem</t>
  </si>
  <si>
    <t>Nazwa banku</t>
  </si>
  <si>
    <t>Kraj 
siedziby 
banku</t>
  </si>
  <si>
    <t>Wartość według 
ceny nabycia 
w danej walucie</t>
  </si>
  <si>
    <t>Wartość według wyceny 
na dzień bilansowy 
w danej walucie</t>
  </si>
  <si>
    <t>Razem depozyty</t>
  </si>
  <si>
    <t xml:space="preserve">Wartość według ceny nabycia </t>
  </si>
  <si>
    <t xml:space="preserve">Wartość według wyceny na dzień bilansowy </t>
  </si>
  <si>
    <t>E</t>
  </si>
  <si>
    <t>Razem akcje</t>
  </si>
  <si>
    <t>O terminie wykupu powyżej 1 roku</t>
  </si>
  <si>
    <t>O terminie wykupu do 1 roku</t>
  </si>
  <si>
    <t>dłużne papiery wartościowe</t>
  </si>
  <si>
    <t>akcje</t>
  </si>
  <si>
    <t>BondSpot S.A.</t>
  </si>
  <si>
    <t>(w tys. zł z wyjątkiem procentowego udziału w aktywach ogółem podanego w %)</t>
  </si>
  <si>
    <t>(w tys. zł z wyjątkiem procentowego udziału w aktywach ogółem podanego w % oraz liczby papierów wartościowych w sztukach)</t>
  </si>
  <si>
    <t>(w tys. zł z wyjątkiem procentowego udziału w aktywach ogółem podanej w % oraz liczby papierów wartościowych w sztukach)</t>
  </si>
  <si>
    <t>(w tys. zł z wyjątkiem procentowego udziału w aktywach ogółem w % oraz liczby papierów wartościowych w sztukach)</t>
  </si>
  <si>
    <t>(w tys. zł z wyjątkiem liczby jednostek uczestnictwa podanych w sztukach 
oraz wartości aktywów  netto na jednostkę uczestnictwa podanej w zł)</t>
  </si>
  <si>
    <t>depozyty</t>
  </si>
  <si>
    <t>(w tys. zł z wyjątkiem  wyniku z operacji przypadającego na jednostkę uczestnictwa w zł)</t>
  </si>
  <si>
    <t>Przychody związane z posiadaniem nieruchomości</t>
  </si>
  <si>
    <t>Wynagrodzenie dla towarzystwa</t>
  </si>
  <si>
    <t>Koszty związane z posiadaniem nieruchomości</t>
  </si>
  <si>
    <t>ZESTAWIENIE ZMIAN W AKTYWACH NETTO</t>
  </si>
  <si>
    <t>(w  tys. zł z wyjątkiem liczby jednostek uczestnictwa podanych w sztukach 
oraz wartości aktywów netto na jednostkę uczestnictwa podanej w zł)</t>
  </si>
  <si>
    <t>Zestawienie zmian w aktywach netto</t>
  </si>
  <si>
    <t>Zmiana wartości aktywów netto</t>
  </si>
  <si>
    <t>1.</t>
  </si>
  <si>
    <t>Wartość aktywów netto na koniec poprzedniego okresu sprawozdawczego</t>
  </si>
  <si>
    <t>2.</t>
  </si>
  <si>
    <t>Wynik z operacji za okres sprawozdawczy (razem), w tym:</t>
  </si>
  <si>
    <t>a)</t>
  </si>
  <si>
    <t>przychody z lokat netto</t>
  </si>
  <si>
    <t>b)</t>
  </si>
  <si>
    <t>zrealizowany zysk (strata) ze zbycia lokat</t>
  </si>
  <si>
    <t>c)</t>
  </si>
  <si>
    <t>wzrost (spadek) niezrealizowanego zysku (straty) z wyceny lokat</t>
  </si>
  <si>
    <t>3.</t>
  </si>
  <si>
    <t>Zmiana w aktywach netto z tytułu wyniku z operacji</t>
  </si>
  <si>
    <t>4.</t>
  </si>
  <si>
    <t>z przychodów z lokat netto</t>
  </si>
  <si>
    <t>ze zrealizowanego zysku ze zbycia lokat</t>
  </si>
  <si>
    <t>z przychodów ze zbycia lokat</t>
  </si>
  <si>
    <t>5.</t>
  </si>
  <si>
    <t>Zmiany w kapitale w okresie sprawozdawczym (razem), w tym:</t>
  </si>
  <si>
    <t>zmiana kapitału wpłaconego (powiększenie kapitału z tytułu zbytych jednostek uczestnictwa)</t>
  </si>
  <si>
    <t>zmiana kapitału wypłaconego (zmniejszenie kapitału z tytułu odkupionych jednostek uczestnictwa)</t>
  </si>
  <si>
    <t>6.</t>
  </si>
  <si>
    <t>Łączna zmiana aktywów netto w okresie sprawozdawczym</t>
  </si>
  <si>
    <t>7.</t>
  </si>
  <si>
    <t>Wartość aktywów netto na koniec okresu sprawozdawczego</t>
  </si>
  <si>
    <t>8.</t>
  </si>
  <si>
    <t>Średnia wartość aktywów netto w okresie sprawozdawczym</t>
  </si>
  <si>
    <t>Zmiana liczby jednostek uczestnictwa</t>
  </si>
  <si>
    <t>Zmiana liczby jednostek uczestnictwa w okresie sprawozdawczym:</t>
  </si>
  <si>
    <t>liczba zbytych jednostek uczestnictwa</t>
  </si>
  <si>
    <t>liczba odkupionych jednostek uczestnictwa</t>
  </si>
  <si>
    <t>saldo zmian</t>
  </si>
  <si>
    <t xml:space="preserve">Zmiana wartości aktywów netto na jednostkę uczestnictwa </t>
  </si>
  <si>
    <t>wartość aktywów netto na jednostkę uczestnictwa na koniec poprzedniego okresu sprawozdawczego</t>
  </si>
  <si>
    <t>wartość aktywów netto na jednostkę uczestnictwa na koniec bieżącego okresu sprawozdawczego</t>
  </si>
  <si>
    <t>minimalna wartość aktywów netto na jednostkę uczestnictwa w okresie sprawozdawczym</t>
  </si>
  <si>
    <t xml:space="preserve"> -data wyceny</t>
  </si>
  <si>
    <t>maksymalna wartość aktywów netto na jednostkę uczestnictwa w okresie sprawozdawczym</t>
  </si>
  <si>
    <t>wartość aktywów netto na jednostkę uczestnictwa według ostatniej wyceny w okresie sprawozdawczym</t>
  </si>
  <si>
    <t>procentowy udział wynagrodzenia dla towarzystwa</t>
  </si>
  <si>
    <t>procentowy udział wynagrodzenia dla podmiotów prowadzących dystrybucję</t>
  </si>
  <si>
    <t>procentowy udział opłat dla depozytariusza</t>
  </si>
  <si>
    <t>procentowy udział opłat za usługi w zakresie rachunkowości</t>
  </si>
  <si>
    <t>Wartość według 
ceny nabycia 
w tys. zł</t>
  </si>
  <si>
    <t>Wartość według 
wyceny na dzień 
bilansowy w tys. zł</t>
  </si>
  <si>
    <t>(w tys. zł z wyjątkiem wartości w danej walucie - odpowiednio w zł)</t>
  </si>
  <si>
    <t>Waluty</t>
  </si>
  <si>
    <t>Statki morskie</t>
  </si>
  <si>
    <t>A</t>
  </si>
  <si>
    <t xml:space="preserve">Razem akcje zagraniczne </t>
  </si>
  <si>
    <t>Giełda Papierów Wartościowych w Warszawie S.A.</t>
  </si>
  <si>
    <t>Republika Czeska</t>
  </si>
  <si>
    <t>Prague Stock Exchange</t>
  </si>
  <si>
    <t>ING Bank Śląski S.A.</t>
  </si>
  <si>
    <t>procentowa zmiana wartości aktywów netto na jednostkę uczestnictwa w okresie sprawozdawczym (w ujęciu rocznym)</t>
  </si>
  <si>
    <t>od 01-01-2012
do 31-12-2012</t>
  </si>
  <si>
    <t>-</t>
  </si>
  <si>
    <t>od 01-01-2013
do 30-06-2013</t>
  </si>
  <si>
    <t>od 01-01-2013
do 17-01-2013</t>
  </si>
  <si>
    <t>od 18-01-2013
do 30-06-2013</t>
  </si>
  <si>
    <t xml:space="preserve">Zestawienie lokat należy analizować łącznie z tabelami uzupełniającymi i dodatkowymi oraz notami objaśniającymi i informacjami dodatkowymi, które stanowią integralną część sprawozdania jednostkowego. </t>
  </si>
  <si>
    <t>Bilans należy analizować łącznie z notami objaśniającymi oraz informacjami dodatkowymi, które stanowią integralną część sprawozdania jednostkowego.</t>
  </si>
  <si>
    <t>Rachunek wyniku z operacji należy analizować łącznie z notami objaśniającymi oraz informacjami dodatkowymi, które stanowią integralną część sprawozdania jednostkowego.</t>
  </si>
  <si>
    <t>Zestawienie zmian w aktywach netto należy analizować łącznie z notami objaśniającymi  oraz informacjami dodatkowymi, które stanowią integralną część sprawozdania jednostkowego.</t>
  </si>
  <si>
    <t>Zerokuponowa</t>
  </si>
  <si>
    <t>Lisbon Stock Exchange</t>
  </si>
  <si>
    <t>Portugalia</t>
  </si>
  <si>
    <t>S</t>
  </si>
  <si>
    <t>F</t>
  </si>
  <si>
    <t>New York Stock Exchange</t>
  </si>
  <si>
    <t>Liczba jednostek uczestnictwa narastająco od początku działalności Subfunduszu, w tym:</t>
  </si>
  <si>
    <t xml:space="preserve">Procentowy udział kosztów Subfunduszu w średniej wartości aktywów netto (w ujęciu rocznym), w tym: </t>
  </si>
  <si>
    <t>procentowy udział opłat związanych z prowadzeniem rejestru aktywów Subfunduszu</t>
  </si>
  <si>
    <t>procentowy udział opłat za usługi w zakresie zarządzania aktywami Subfunduszu</t>
  </si>
  <si>
    <t>Stałe 4,75%</t>
  </si>
  <si>
    <t>Stałe 3,75%</t>
  </si>
  <si>
    <t>Alior Bank S.A.                                                  PLALIOR00045</t>
  </si>
  <si>
    <t>CENTRUM MEDYCZNE ENEL-MED S.A.                                                 PLENLMD00017</t>
  </si>
  <si>
    <t>PRIME CAR MANAGEMENT S.A.        PLPRMCM00048</t>
  </si>
  <si>
    <t>Asseco Poland S.A.                                        PLSOFTB00016</t>
  </si>
  <si>
    <t>ORANGE POLSKA S.A.                            PLTLKPL00017</t>
  </si>
  <si>
    <t>PS0417             PL0000107058</t>
  </si>
  <si>
    <t>PS0718                 PL0000107595</t>
  </si>
  <si>
    <t>Stałe 2,50%</t>
  </si>
  <si>
    <t>WZ0124              PL0000107454</t>
  </si>
  <si>
    <t>od 01-01-2015
do 31-12-2015</t>
  </si>
  <si>
    <t>Koszty subfunduszu</t>
  </si>
  <si>
    <t xml:space="preserve">Koszty subfunduszu netto </t>
  </si>
  <si>
    <t>Kapitał subfunduszu</t>
  </si>
  <si>
    <t xml:space="preserve">Kapitał subfunduszu i zakumulowany wynik z operacji </t>
  </si>
  <si>
    <t>Opłaty związane z prowadzeniem rejestru aktywów Subfunduszu</t>
  </si>
  <si>
    <t>Usługi w zakresie zarządzania aktywami Subfunduszu</t>
  </si>
  <si>
    <t>Dystrybucja dochodów (przychodów) Subfunduszu (razem)</t>
  </si>
  <si>
    <t>KOGENERACJA S.A.                                            PLKGNRC00015</t>
  </si>
  <si>
    <t>PGE POLSKA GRUPA ENERGETYCZNA S.A.                                                   PLPGER000010</t>
  </si>
  <si>
    <t>Jerónimo Martins, SGPS, S.A.        PTJMT0AE0001</t>
  </si>
  <si>
    <t>Volkswagen AG                           DE0007664039</t>
  </si>
  <si>
    <t>Xetra - Frankfurt Stock Exchange</t>
  </si>
  <si>
    <t>Niemcy</t>
  </si>
  <si>
    <t>DS0725 PL0000108197</t>
  </si>
  <si>
    <t>Stałe 3,25%</t>
  </si>
  <si>
    <t>DS0726 PL0000108866</t>
  </si>
  <si>
    <t>DS1017                            PL0000104543</t>
  </si>
  <si>
    <t>Stałe 5,25%</t>
  </si>
  <si>
    <t>OK1018 PL0000109062</t>
  </si>
  <si>
    <t>PS0418                               PL0000107314</t>
  </si>
  <si>
    <t>Przewidywana liczna jednostek uczestnictwa</t>
  </si>
  <si>
    <t>od 01-01-2016
do 31-12-2016</t>
  </si>
  <si>
    <t>ATAL S.A.                                                  PLATAL000046</t>
  </si>
  <si>
    <t>Biuro Inwestycji Kapitałowych S.A.      PLBIKPT00014</t>
  </si>
  <si>
    <t>mBank S.A.                                        PLBRE0000012</t>
  </si>
  <si>
    <t>BZ WBK S.A.                              PLBZ00000044</t>
  </si>
  <si>
    <t>Celon Pharma S.A.                                            PLCLNPH00015</t>
  </si>
  <si>
    <t>ComArch S.A.                                    PLCOMAR00012</t>
  </si>
  <si>
    <t>CYFROWY POLSAT S.A.                PLCFRPT00013</t>
  </si>
  <si>
    <t>Dom Development S.A.                                                  PLDMDVL00012</t>
  </si>
  <si>
    <t>ING Bank Śląski S.A.                 PLBSK0000017</t>
  </si>
  <si>
    <t>KĘTY S.A. PLKETY000011</t>
  </si>
  <si>
    <t>KRUK S.A.                                                  PLKRK0000010</t>
  </si>
  <si>
    <t>LIBET S.A.                                 PLLBT0000013</t>
  </si>
  <si>
    <t>Grupa LOTOS S.A.                    PLLOTOS00025</t>
  </si>
  <si>
    <t>MACROLOGIC S.A.                      PLMCSFT00018</t>
  </si>
  <si>
    <t>BANK PEKAO S.A.                             PLPEKAO00016</t>
  </si>
  <si>
    <t>PELION S.A.                                     PLMEDCS00015</t>
  </si>
  <si>
    <t>PKN ORLEN S.A.                              PLPKN0000018</t>
  </si>
  <si>
    <t>PKO BP S.A.                                           PLPKO0000016</t>
  </si>
  <si>
    <t>PZU SA                                  PLPZU0000011</t>
  </si>
  <si>
    <t>REMAK S.A.                                   PLREMAK00016</t>
  </si>
  <si>
    <t>SYGNITY S.A.                                   PLCMPLD00016</t>
  </si>
  <si>
    <t>WITTCHEN SA                                   PLWTCHN00030</t>
  </si>
  <si>
    <t>CEZ A.S.                                                CZ0005112300</t>
  </si>
  <si>
    <t>Erste Group Bank AG                                               AT0000652011</t>
  </si>
  <si>
    <t>Vienna Stock Exchange</t>
  </si>
  <si>
    <t>Austria</t>
  </si>
  <si>
    <t>Newmont Mining Corporation         US6516391066</t>
  </si>
  <si>
    <t>Stany Zjednoczone</t>
  </si>
  <si>
    <t>UNIWHEELS AG                           DE000A13STW4</t>
  </si>
  <si>
    <t>PS0721                  PL0000109153</t>
  </si>
  <si>
    <t>Stałe 1,75%</t>
  </si>
  <si>
    <t>Zmienne 1,79%</t>
  </si>
  <si>
    <t>Lokata O/N 3 dniowa 2017-01-02</t>
  </si>
  <si>
    <t>Stałe 0.7538%</t>
  </si>
</sst>
</file>

<file path=xl/styles.xml><?xml version="1.0" encoding="utf-8"?>
<styleSheet xmlns="http://schemas.openxmlformats.org/spreadsheetml/2006/main">
  <numFmts count="5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0"/>
    <numFmt numFmtId="181" formatCode="0.0000"/>
    <numFmt numFmtId="182" formatCode="#,##0_ ;[Red]\-#,##0\ "/>
    <numFmt numFmtId="183" formatCode="0\."/>
    <numFmt numFmtId="184" formatCode="0."/>
    <numFmt numFmtId="185" formatCode="dd\-mm\-yyyy"/>
    <numFmt numFmtId="186" formatCode="_-* #,##0\ _z_ł_-;\-* #,##0\ _z_ł_-;_-* &quot;-&quot;??\ _z_ł_-;_-@_-"/>
    <numFmt numFmtId="187" formatCode="#,##0.000"/>
    <numFmt numFmtId="188" formatCode="#,##0.0000"/>
    <numFmt numFmtId="189" formatCode="_ * #,##0.00_)[$€-1]_ ;_ * \(#,##0.00\)[$€-1]_ ;_ * &quot;-&quot;??_)[$€-1]_ "/>
    <numFmt numFmtId="190" formatCode="_(* #,##0_);_(* \(#,##0\);_(* &quot;-&quot;??_);_(@_)"/>
    <numFmt numFmtId="191" formatCode="0.0000%"/>
    <numFmt numFmtId="192" formatCode="#,##0.00_ ;[Red]\-#,##0.00\ "/>
    <numFmt numFmtId="193" formatCode="0.000"/>
    <numFmt numFmtId="194" formatCode="_(* #,##0.0000_);_(* \(#,##0.0000\);_(* &quot;-&quot;??_);_(@_)"/>
    <numFmt numFmtId="195" formatCode="#,##0;[Red]\(#,##0\)"/>
    <numFmt numFmtId="196" formatCode="#,##0.000_ ;[Red]\-#,##0.000\ "/>
    <numFmt numFmtId="197" formatCode="0.0%"/>
    <numFmt numFmtId="198" formatCode="yyyy/mm/dd;@"/>
    <numFmt numFmtId="199" formatCode="#,##0.0"/>
    <numFmt numFmtId="200" formatCode="0.0"/>
    <numFmt numFmtId="201" formatCode="_(* #,##0.000_);_(* \(#,##0.000\);_(* &quot;-&quot;???_);_(@_)"/>
    <numFmt numFmtId="202" formatCode="_(* #,##0.0_);_(* \(#,##0.0\);_(* &quot;-&quot;??_);_(@_)"/>
    <numFmt numFmtId="203" formatCode="#,##0.000;[Red]#,##0.000"/>
    <numFmt numFmtId="204" formatCode="_(* #,##0.000_);_(* \(#,##0.000\);_(* &quot;-&quot;??_);_(@_)"/>
    <numFmt numFmtId="205" formatCode="_(* #,##0.00000_);_(* \(#,##0.00000\);_(* &quot;-&quot;??_);_(@_)"/>
    <numFmt numFmtId="206" formatCode="0.0000000"/>
    <numFmt numFmtId="207" formatCode="0.000000"/>
    <numFmt numFmtId="208" formatCode="0.0000000000"/>
    <numFmt numFmtId="209" formatCode="0.00000000000"/>
    <numFmt numFmtId="210" formatCode="0.000000000"/>
    <numFmt numFmtId="211" formatCode="0.00000000"/>
    <numFmt numFmtId="212" formatCode="_(* #,##0.00000_);_(* \(#,##0.00000\);_(* &quot;-&quot;?????_);_(@_)"/>
    <numFmt numFmtId="213" formatCode="0.000;[Red]0.000"/>
    <numFmt numFmtId="214" formatCode="mmm/yyyy"/>
  </numFmts>
  <fonts count="9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 CE"/>
      <family val="1"/>
    </font>
    <font>
      <sz val="11"/>
      <name val="Arial"/>
      <family val="2"/>
    </font>
    <font>
      <sz val="10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1"/>
      <name val="Times New Roman CE"/>
      <family val="0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1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i/>
      <sz val="11"/>
      <color indexed="30"/>
      <name val="Times New Roman"/>
      <family val="1"/>
    </font>
    <font>
      <sz val="9"/>
      <color indexed="30"/>
      <name val="Times New Roman"/>
      <family val="1"/>
    </font>
    <font>
      <i/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sz val="11"/>
      <color indexed="30"/>
      <name val="Times New Roman CE"/>
      <family val="1"/>
    </font>
    <font>
      <sz val="10"/>
      <color indexed="30"/>
      <name val="Times New Roman CE"/>
      <family val="1"/>
    </font>
    <font>
      <b/>
      <sz val="11"/>
      <color indexed="30"/>
      <name val="Times New Roman CE"/>
      <family val="1"/>
    </font>
    <font>
      <sz val="10"/>
      <color indexed="30"/>
      <name val="Arial"/>
      <family val="2"/>
    </font>
    <font>
      <i/>
      <sz val="11"/>
      <color indexed="30"/>
      <name val="Times New Roman CE"/>
      <family val="0"/>
    </font>
    <font>
      <sz val="12"/>
      <color indexed="30"/>
      <name val="Times New Roman CE"/>
      <family val="1"/>
    </font>
    <font>
      <b/>
      <sz val="11"/>
      <color indexed="42"/>
      <name val="Times New Roman"/>
      <family val="1"/>
    </font>
    <font>
      <b/>
      <sz val="9"/>
      <color indexed="13"/>
      <name val="Times New Roman"/>
      <family val="1"/>
    </font>
    <font>
      <b/>
      <i/>
      <sz val="9"/>
      <color indexed="13"/>
      <name val="Times New Roman"/>
      <family val="1"/>
    </font>
    <font>
      <b/>
      <sz val="12"/>
      <color indexed="13"/>
      <name val="Times New Roman"/>
      <family val="1"/>
    </font>
    <font>
      <b/>
      <i/>
      <sz val="12"/>
      <color indexed="13"/>
      <name val="Times New Roman"/>
      <family val="1"/>
    </font>
    <font>
      <b/>
      <sz val="11"/>
      <color indexed="13"/>
      <name val="Times New Roman CE"/>
      <family val="0"/>
    </font>
    <font>
      <sz val="11"/>
      <color indexed="13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i/>
      <sz val="11"/>
      <color rgb="FF0070C0"/>
      <name val="Times New Roman"/>
      <family val="1"/>
    </font>
    <font>
      <sz val="9"/>
      <color rgb="FF0070C0"/>
      <name val="Times New Roman"/>
      <family val="1"/>
    </font>
    <font>
      <i/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sz val="11"/>
      <color rgb="FF0070C0"/>
      <name val="Times New Roman CE"/>
      <family val="1"/>
    </font>
    <font>
      <sz val="10"/>
      <color rgb="FF0070C0"/>
      <name val="Times New Roman CE"/>
      <family val="1"/>
    </font>
    <font>
      <b/>
      <sz val="11"/>
      <color rgb="FF0070C0"/>
      <name val="Times New Roman CE"/>
      <family val="1"/>
    </font>
    <font>
      <sz val="10"/>
      <color rgb="FF0070C0"/>
      <name val="Arial"/>
      <family val="2"/>
    </font>
    <font>
      <i/>
      <sz val="11"/>
      <color rgb="FF0070C0"/>
      <name val="Times New Roman CE"/>
      <family val="0"/>
    </font>
    <font>
      <sz val="12"/>
      <color rgb="FF0070C0"/>
      <name val="Times New Roman CE"/>
      <family val="1"/>
    </font>
    <font>
      <b/>
      <sz val="11"/>
      <color theme="6" tint="0.7999799847602844"/>
      <name val="Times New Roman"/>
      <family val="1"/>
    </font>
    <font>
      <b/>
      <sz val="9"/>
      <color rgb="FFFFFF00"/>
      <name val="Times New Roman"/>
      <family val="1"/>
    </font>
    <font>
      <b/>
      <i/>
      <sz val="9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i/>
      <sz val="12"/>
      <color rgb="FFFFFF00"/>
      <name val="Times New Roman"/>
      <family val="1"/>
    </font>
    <font>
      <b/>
      <sz val="11"/>
      <color rgb="FFFFFF00"/>
      <name val="Times New Roman CE"/>
      <family val="0"/>
    </font>
    <font>
      <sz val="11"/>
      <color rgb="FFFFFF00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2"/>
    </xf>
    <xf numFmtId="184" fontId="7" fillId="0" borderId="10" xfId="65" applyNumberFormat="1" applyFont="1" applyFill="1" applyBorder="1" applyAlignment="1">
      <alignment horizontal="center"/>
      <protection/>
    </xf>
    <xf numFmtId="0" fontId="7" fillId="0" borderId="0" xfId="65" applyFont="1" applyFill="1">
      <alignment/>
      <protection/>
    </xf>
    <xf numFmtId="184" fontId="7" fillId="0" borderId="10" xfId="65" applyNumberFormat="1" applyFont="1" applyFill="1" applyBorder="1" applyAlignment="1">
      <alignment horizontal="center" vertical="center"/>
      <protection/>
    </xf>
    <xf numFmtId="184" fontId="7" fillId="0" borderId="10" xfId="65" applyNumberFormat="1" applyFont="1" applyFill="1" applyBorder="1" applyAlignment="1">
      <alignment horizontal="left" vertical="center"/>
      <protection/>
    </xf>
    <xf numFmtId="14" fontId="7" fillId="0" borderId="10" xfId="65" applyNumberFormat="1" applyFont="1" applyFill="1" applyBorder="1" applyAlignment="1">
      <alignment horizontal="center" vertical="center"/>
      <protection/>
    </xf>
    <xf numFmtId="0" fontId="8" fillId="0" borderId="0" xfId="65" applyFont="1" applyFill="1">
      <alignment/>
      <protection/>
    </xf>
    <xf numFmtId="0" fontId="17" fillId="0" borderId="0" xfId="65" applyFont="1" applyFill="1">
      <alignment/>
      <protection/>
    </xf>
    <xf numFmtId="183" fontId="7" fillId="0" borderId="10" xfId="65" applyNumberFormat="1" applyFont="1" applyFill="1" applyBorder="1" applyAlignment="1">
      <alignment horizontal="center"/>
      <protection/>
    </xf>
    <xf numFmtId="0" fontId="7" fillId="0" borderId="0" xfId="65" applyFont="1" applyFill="1" applyBorder="1">
      <alignment/>
      <protection/>
    </xf>
    <xf numFmtId="0" fontId="8" fillId="0" borderId="0" xfId="65" applyFont="1" applyFill="1" applyBorder="1">
      <alignment/>
      <protection/>
    </xf>
    <xf numFmtId="183" fontId="8" fillId="0" borderId="10" xfId="65" applyNumberFormat="1" applyFont="1" applyFill="1" applyBorder="1" applyAlignment="1">
      <alignment horizontal="center"/>
      <protection/>
    </xf>
    <xf numFmtId="0" fontId="8" fillId="0" borderId="0" xfId="65" applyFont="1" applyFill="1" applyAlignment="1">
      <alignment/>
      <protection/>
    </xf>
    <xf numFmtId="0" fontId="8" fillId="0" borderId="11" xfId="65" applyFont="1" applyFill="1" applyBorder="1" applyAlignment="1">
      <alignment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 wrapText="1"/>
      <protection/>
    </xf>
    <xf numFmtId="0" fontId="18" fillId="0" borderId="0" xfId="65" applyFont="1" applyFill="1">
      <alignment/>
      <protection/>
    </xf>
    <xf numFmtId="183" fontId="7" fillId="0" borderId="10" xfId="65" applyNumberFormat="1" applyFont="1" applyFill="1" applyBorder="1" applyAlignment="1">
      <alignment horizontal="center" vertical="center"/>
      <protection/>
    </xf>
    <xf numFmtId="0" fontId="8" fillId="0" borderId="10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/>
      <protection/>
    </xf>
    <xf numFmtId="184" fontId="8" fillId="0" borderId="0" xfId="65" applyNumberFormat="1" applyFont="1" applyFill="1" applyBorder="1" applyAlignment="1">
      <alignment horizontal="center"/>
      <protection/>
    </xf>
    <xf numFmtId="0" fontId="8" fillId="0" borderId="0" xfId="65" applyFont="1" applyFill="1" applyBorder="1" applyAlignment="1">
      <alignment wrapText="1"/>
      <protection/>
    </xf>
    <xf numFmtId="184" fontId="9" fillId="0" borderId="0" xfId="65" applyNumberFormat="1" applyFont="1" applyFill="1" applyBorder="1" applyAlignment="1">
      <alignment horizontal="center"/>
      <protection/>
    </xf>
    <xf numFmtId="0" fontId="9" fillId="0" borderId="0" xfId="65" applyFont="1" applyFill="1" applyBorder="1" applyAlignment="1">
      <alignment wrapText="1"/>
      <protection/>
    </xf>
    <xf numFmtId="0" fontId="9" fillId="0" borderId="0" xfId="65" applyFont="1" applyFill="1" applyBorder="1">
      <alignment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3" fontId="5" fillId="0" borderId="0" xfId="51" applyNumberFormat="1" applyFont="1" applyFill="1" applyBorder="1" applyAlignment="1">
      <alignment horizontal="right" vertical="center"/>
    </xf>
    <xf numFmtId="4" fontId="5" fillId="0" borderId="0" xfId="5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wrapText="1"/>
    </xf>
    <xf numFmtId="14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4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wrapText="1"/>
    </xf>
    <xf numFmtId="14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3" fontId="8" fillId="0" borderId="0" xfId="0" applyNumberFormat="1" applyFont="1" applyFill="1" applyAlignment="1">
      <alignment wrapText="1"/>
    </xf>
    <xf numFmtId="3" fontId="8" fillId="0" borderId="0" xfId="0" applyNumberFormat="1" applyFont="1" applyFill="1" applyAlignment="1">
      <alignment horizontal="center" wrapText="1"/>
    </xf>
    <xf numFmtId="4" fontId="7" fillId="0" borderId="0" xfId="0" applyNumberFormat="1" applyFont="1" applyFill="1" applyAlignment="1">
      <alignment horizontal="center" wrapText="1"/>
    </xf>
    <xf numFmtId="0" fontId="8" fillId="0" borderId="0" xfId="65" applyFont="1" applyFill="1" applyAlignment="1">
      <alignment vertical="center" wrapText="1"/>
      <protection/>
    </xf>
    <xf numFmtId="0" fontId="7" fillId="0" borderId="0" xfId="65" applyFont="1" applyFill="1" applyAlignment="1">
      <alignment horizontal="center" vertical="center" wrapText="1"/>
      <protection/>
    </xf>
    <xf numFmtId="3" fontId="8" fillId="0" borderId="0" xfId="65" applyNumberFormat="1" applyFont="1" applyFill="1" applyAlignment="1">
      <alignment horizontal="center" wrapText="1"/>
      <protection/>
    </xf>
    <xf numFmtId="4" fontId="7" fillId="0" borderId="0" xfId="65" applyNumberFormat="1" applyFont="1" applyFill="1" applyAlignment="1">
      <alignment horizontal="center" wrapText="1"/>
      <protection/>
    </xf>
    <xf numFmtId="1" fontId="8" fillId="0" borderId="0" xfId="65" applyNumberFormat="1" applyFont="1" applyFill="1">
      <alignment/>
      <protection/>
    </xf>
    <xf numFmtId="0" fontId="8" fillId="0" borderId="0" xfId="65" applyFont="1" applyFill="1" applyAlignment="1">
      <alignment vertical="center"/>
      <protection/>
    </xf>
    <xf numFmtId="3" fontId="8" fillId="0" borderId="0" xfId="65" applyNumberFormat="1" applyFont="1" applyFill="1">
      <alignment/>
      <protection/>
    </xf>
    <xf numFmtId="4" fontId="8" fillId="0" borderId="0" xfId="65" applyNumberFormat="1" applyFont="1" applyFill="1">
      <alignment/>
      <protection/>
    </xf>
    <xf numFmtId="0" fontId="7" fillId="0" borderId="0" xfId="65" applyFont="1" applyFill="1" applyBorder="1" applyAlignment="1">
      <alignment horizontal="center"/>
      <protection/>
    </xf>
    <xf numFmtId="0" fontId="7" fillId="0" borderId="0" xfId="65" applyFont="1" applyFill="1" applyBorder="1" applyAlignment="1">
      <alignment/>
      <protection/>
    </xf>
    <xf numFmtId="4" fontId="7" fillId="0" borderId="0" xfId="65" applyNumberFormat="1" applyFont="1" applyFill="1" applyBorder="1" applyAlignment="1">
      <alignment horizontal="center"/>
      <protection/>
    </xf>
    <xf numFmtId="171" fontId="7" fillId="0" borderId="0" xfId="51" applyNumberFormat="1" applyFont="1" applyFill="1" applyBorder="1" applyAlignment="1">
      <alignment/>
    </xf>
    <xf numFmtId="4" fontId="7" fillId="0" borderId="0" xfId="65" applyNumberFormat="1" applyFont="1" applyFill="1" applyBorder="1" applyAlignment="1">
      <alignment/>
      <protection/>
    </xf>
    <xf numFmtId="0" fontId="7" fillId="0" borderId="0" xfId="65" applyFont="1" applyFill="1" applyBorder="1" applyAlignment="1">
      <alignment horizontal="center" vertical="center" wrapText="1"/>
      <protection/>
    </xf>
    <xf numFmtId="171" fontId="7" fillId="0" borderId="0" xfId="51" applyNumberFormat="1" applyFont="1" applyFill="1" applyBorder="1" applyAlignment="1">
      <alignment/>
    </xf>
    <xf numFmtId="4" fontId="7" fillId="0" borderId="0" xfId="65" applyNumberFormat="1" applyFont="1" applyFill="1" applyBorder="1">
      <alignment/>
      <protection/>
    </xf>
    <xf numFmtId="3" fontId="7" fillId="0" borderId="0" xfId="65" applyNumberFormat="1" applyFont="1" applyFill="1" applyBorder="1">
      <alignment/>
      <protection/>
    </xf>
    <xf numFmtId="0" fontId="20" fillId="0" borderId="0" xfId="65" applyFont="1" applyFill="1">
      <alignment/>
      <protection/>
    </xf>
    <xf numFmtId="0" fontId="19" fillId="0" borderId="0" xfId="65" applyFont="1" applyFill="1">
      <alignment/>
      <protection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188" fontId="7" fillId="0" borderId="0" xfId="65" applyNumberFormat="1" applyFont="1" applyFill="1" applyBorder="1">
      <alignment/>
      <protection/>
    </xf>
    <xf numFmtId="171" fontId="5" fillId="0" borderId="0" xfId="51" applyFont="1" applyFill="1" applyBorder="1" applyAlignment="1">
      <alignment horizontal="right" vertical="center"/>
    </xf>
    <xf numFmtId="171" fontId="11" fillId="0" borderId="0" xfId="39" applyFont="1" applyFill="1" applyAlignment="1">
      <alignment horizontal="left"/>
    </xf>
    <xf numFmtId="43" fontId="5" fillId="0" borderId="0" xfId="39" applyNumberFormat="1" applyFont="1" applyFill="1" applyBorder="1" applyAlignment="1">
      <alignment horizontal="right"/>
    </xf>
    <xf numFmtId="43" fontId="5" fillId="0" borderId="0" xfId="39" applyNumberFormat="1" applyFont="1" applyFill="1" applyBorder="1" applyAlignment="1">
      <alignment/>
    </xf>
    <xf numFmtId="0" fontId="8" fillId="0" borderId="10" xfId="65" applyFont="1" applyFill="1" applyBorder="1" applyAlignment="1">
      <alignment horizontal="left" wrapText="1" indent="1"/>
      <protection/>
    </xf>
    <xf numFmtId="171" fontId="8" fillId="0" borderId="0" xfId="39" applyFont="1" applyFill="1" applyBorder="1" applyAlignment="1">
      <alignment/>
    </xf>
    <xf numFmtId="0" fontId="21" fillId="0" borderId="0" xfId="65" applyFont="1" applyFill="1">
      <alignment/>
      <protection/>
    </xf>
    <xf numFmtId="171" fontId="9" fillId="0" borderId="0" xfId="39" applyFont="1" applyFill="1" applyBorder="1" applyAlignment="1">
      <alignment/>
    </xf>
    <xf numFmtId="171" fontId="8" fillId="0" borderId="0" xfId="39" applyFont="1" applyFill="1" applyAlignment="1">
      <alignment/>
    </xf>
    <xf numFmtId="3" fontId="7" fillId="0" borderId="10" xfId="65" applyNumberFormat="1" applyFont="1" applyFill="1" applyBorder="1" applyAlignment="1">
      <alignment vertical="center" wrapText="1"/>
      <protection/>
    </xf>
    <xf numFmtId="3" fontId="8" fillId="0" borderId="10" xfId="65" applyNumberFormat="1" applyFont="1" applyFill="1" applyBorder="1" applyAlignment="1">
      <alignment horizontal="left" wrapText="1" indent="1"/>
      <protection/>
    </xf>
    <xf numFmtId="0" fontId="5" fillId="0" borderId="0" xfId="63" applyFont="1" applyFill="1">
      <alignment/>
      <protection/>
    </xf>
    <xf numFmtId="0" fontId="12" fillId="0" borderId="0" xfId="63" applyFont="1" applyFill="1">
      <alignment/>
      <protection/>
    </xf>
    <xf numFmtId="0" fontId="5" fillId="0" borderId="0" xfId="63" applyFont="1" applyFill="1" applyAlignment="1">
      <alignment horizontal="center" wrapText="1"/>
      <protection/>
    </xf>
    <xf numFmtId="0" fontId="5" fillId="0" borderId="0" xfId="63" applyFont="1" applyFill="1" applyAlignment="1">
      <alignment wrapText="1"/>
      <protection/>
    </xf>
    <xf numFmtId="0" fontId="8" fillId="0" borderId="0" xfId="63" applyFont="1" applyFill="1" applyAlignment="1">
      <alignment horizont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vertical="center" wrapText="1"/>
      <protection/>
    </xf>
    <xf numFmtId="184" fontId="6" fillId="0" borderId="10" xfId="63" applyNumberFormat="1" applyFont="1" applyFill="1" applyBorder="1" applyAlignment="1">
      <alignment horizontal="center" vertical="center"/>
      <protection/>
    </xf>
    <xf numFmtId="0" fontId="6" fillId="0" borderId="0" xfId="63" applyFont="1" applyFill="1">
      <alignment/>
      <protection/>
    </xf>
    <xf numFmtId="184" fontId="6" fillId="0" borderId="10" xfId="63" applyNumberFormat="1" applyFont="1" applyFill="1" applyBorder="1" applyAlignment="1">
      <alignment horizontal="center" vertical="center"/>
      <protection/>
    </xf>
    <xf numFmtId="0" fontId="6" fillId="0" borderId="0" xfId="63" applyFont="1" applyFill="1">
      <alignment/>
      <protection/>
    </xf>
    <xf numFmtId="184" fontId="5" fillId="0" borderId="10" xfId="63" applyNumberFormat="1" applyFont="1" applyFill="1" applyBorder="1" applyAlignment="1">
      <alignment horizontal="center" vertical="center"/>
      <protection/>
    </xf>
    <xf numFmtId="0" fontId="5" fillId="0" borderId="0" xfId="63" applyFont="1" applyFill="1">
      <alignment/>
      <protection/>
    </xf>
    <xf numFmtId="184" fontId="5" fillId="0" borderId="10" xfId="63" applyNumberFormat="1" applyFont="1" applyFill="1" applyBorder="1" applyAlignment="1">
      <alignment horizontal="center" vertical="center"/>
      <protection/>
    </xf>
    <xf numFmtId="4" fontId="4" fillId="0" borderId="0" xfId="63" applyNumberFormat="1" applyFont="1" applyFill="1">
      <alignment/>
      <protection/>
    </xf>
    <xf numFmtId="0" fontId="4" fillId="0" borderId="0" xfId="63" applyFont="1" applyFill="1" applyAlignment="1">
      <alignment horizontal="center"/>
      <protection/>
    </xf>
    <xf numFmtId="0" fontId="4" fillId="0" borderId="0" xfId="63" applyFont="1" applyFill="1" applyAlignment="1">
      <alignment/>
      <protection/>
    </xf>
    <xf numFmtId="0" fontId="14" fillId="0" borderId="0" xfId="63" applyFont="1" applyFill="1">
      <alignment/>
      <protection/>
    </xf>
    <xf numFmtId="4" fontId="4" fillId="0" borderId="0" xfId="63" applyNumberFormat="1" applyFont="1" applyFill="1" applyAlignment="1">
      <alignment horizontal="center"/>
      <protection/>
    </xf>
    <xf numFmtId="4" fontId="4" fillId="0" borderId="0" xfId="63" applyNumberFormat="1" applyFont="1" applyFill="1" applyAlignment="1">
      <alignment/>
      <protection/>
    </xf>
    <xf numFmtId="4" fontId="14" fillId="0" borderId="0" xfId="63" applyNumberFormat="1" applyFont="1" applyFill="1">
      <alignment/>
      <protection/>
    </xf>
    <xf numFmtId="0" fontId="4" fillId="0" borderId="0" xfId="63" applyFont="1" applyFill="1">
      <alignment/>
      <protection/>
    </xf>
    <xf numFmtId="194" fontId="7" fillId="0" borderId="0" xfId="51" applyNumberFormat="1" applyFont="1" applyFill="1" applyBorder="1" applyAlignment="1">
      <alignment/>
    </xf>
    <xf numFmtId="188" fontId="7" fillId="0" borderId="0" xfId="51" applyNumberFormat="1" applyFont="1" applyFill="1" applyBorder="1" applyAlignment="1">
      <alignment/>
    </xf>
    <xf numFmtId="3" fontId="22" fillId="0" borderId="10" xfId="39" applyNumberFormat="1" applyFont="1" applyFill="1" applyBorder="1" applyAlignment="1">
      <alignment wrapText="1"/>
    </xf>
    <xf numFmtId="3" fontId="23" fillId="0" borderId="10" xfId="39" applyNumberFormat="1" applyFont="1" applyFill="1" applyBorder="1" applyAlignment="1">
      <alignment wrapText="1"/>
    </xf>
    <xf numFmtId="187" fontId="22" fillId="0" borderId="10" xfId="65" applyNumberFormat="1" applyFont="1" applyFill="1" applyBorder="1" applyAlignment="1">
      <alignment wrapText="1"/>
      <protection/>
    </xf>
    <xf numFmtId="187" fontId="23" fillId="0" borderId="10" xfId="65" applyNumberFormat="1" applyFont="1" applyFill="1" applyBorder="1" applyAlignment="1">
      <alignment wrapText="1"/>
      <protection/>
    </xf>
    <xf numFmtId="4" fontId="22" fillId="0" borderId="10" xfId="65" applyNumberFormat="1" applyFont="1" applyFill="1" applyBorder="1" applyAlignment="1">
      <alignment wrapText="1"/>
      <protection/>
    </xf>
    <xf numFmtId="4" fontId="23" fillId="0" borderId="10" xfId="65" applyNumberFormat="1" applyFont="1" applyFill="1" applyBorder="1" applyAlignment="1">
      <alignment wrapText="1"/>
      <protection/>
    </xf>
    <xf numFmtId="4" fontId="23" fillId="0" borderId="10" xfId="65" applyNumberFormat="1" applyFont="1" applyFill="1" applyBorder="1" applyAlignment="1">
      <alignment horizontal="center" wrapText="1"/>
      <protection/>
    </xf>
    <xf numFmtId="1" fontId="8" fillId="0" borderId="0" xfId="65" applyNumberFormat="1" applyFont="1" applyFill="1" applyAlignment="1">
      <alignment vertical="center"/>
      <protection/>
    </xf>
    <xf numFmtId="1" fontId="5" fillId="0" borderId="0" xfId="0" applyNumberFormat="1" applyFont="1" applyFill="1" applyAlignment="1">
      <alignment vertical="center"/>
    </xf>
    <xf numFmtId="0" fontId="8" fillId="0" borderId="12" xfId="65" applyFont="1" applyFill="1" applyBorder="1" applyAlignment="1">
      <alignment horizontal="left" wrapText="1" indent="1"/>
      <protection/>
    </xf>
    <xf numFmtId="0" fontId="8" fillId="0" borderId="13" xfId="65" applyFont="1" applyFill="1" applyBorder="1" applyAlignment="1">
      <alignment horizontal="left" wrapText="1" indent="1"/>
      <protection/>
    </xf>
    <xf numFmtId="0" fontId="7" fillId="0" borderId="0" xfId="63" applyFont="1" applyFill="1" applyAlignment="1">
      <alignment horizontal="center" wrapText="1"/>
      <protection/>
    </xf>
    <xf numFmtId="182" fontId="7" fillId="0" borderId="10" xfId="63" applyNumberFormat="1" applyFont="1" applyFill="1" applyBorder="1" applyAlignment="1">
      <alignment horizontal="center" vertical="center" wrapText="1"/>
      <protection/>
    </xf>
    <xf numFmtId="0" fontId="13" fillId="0" borderId="0" xfId="63" applyFont="1" applyFill="1">
      <alignment/>
      <protection/>
    </xf>
    <xf numFmtId="4" fontId="13" fillId="0" borderId="0" xfId="63" applyNumberFormat="1" applyFont="1" applyFill="1">
      <alignment/>
      <protection/>
    </xf>
    <xf numFmtId="188" fontId="13" fillId="0" borderId="0" xfId="47" applyNumberFormat="1" applyFont="1" applyFill="1" applyAlignment="1">
      <alignment/>
    </xf>
    <xf numFmtId="188" fontId="13" fillId="0" borderId="0" xfId="63" applyNumberFormat="1" applyFont="1" applyFill="1">
      <alignment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182" fontId="7" fillId="0" borderId="10" xfId="63" applyNumberFormat="1" applyFont="1" applyFill="1" applyBorder="1">
      <alignment/>
      <protection/>
    </xf>
    <xf numFmtId="3" fontId="7" fillId="0" borderId="10" xfId="63" applyNumberFormat="1" applyFont="1" applyFill="1" applyBorder="1">
      <alignment/>
      <protection/>
    </xf>
    <xf numFmtId="182" fontId="8" fillId="0" borderId="10" xfId="63" applyNumberFormat="1" applyFont="1" applyFill="1" applyBorder="1">
      <alignment/>
      <protection/>
    </xf>
    <xf numFmtId="182" fontId="8" fillId="0" borderId="10" xfId="63" applyNumberFormat="1" applyFont="1" applyFill="1" applyBorder="1" applyAlignment="1">
      <alignment horizontal="right"/>
      <protection/>
    </xf>
    <xf numFmtId="182" fontId="5" fillId="0" borderId="10" xfId="63" applyNumberFormat="1" applyFont="1" applyFill="1" applyBorder="1" applyAlignment="1">
      <alignment vertical="center" wrapText="1"/>
      <protection/>
    </xf>
    <xf numFmtId="196" fontId="6" fillId="0" borderId="10" xfId="63" applyNumberFormat="1" applyFont="1" applyFill="1" applyBorder="1" applyAlignment="1">
      <alignment vertical="center" wrapText="1"/>
      <protection/>
    </xf>
    <xf numFmtId="1" fontId="8" fillId="0" borderId="0" xfId="0" applyNumberFormat="1" applyFont="1" applyFill="1" applyAlignment="1">
      <alignment vertical="center"/>
    </xf>
    <xf numFmtId="197" fontId="7" fillId="0" borderId="10" xfId="68" applyNumberFormat="1" applyFont="1" applyFill="1" applyBorder="1" applyAlignment="1">
      <alignment/>
    </xf>
    <xf numFmtId="196" fontId="7" fillId="0" borderId="10" xfId="63" applyNumberFormat="1" applyFont="1" applyFill="1" applyBorder="1">
      <alignment/>
      <protection/>
    </xf>
    <xf numFmtId="196" fontId="8" fillId="0" borderId="10" xfId="63" applyNumberFormat="1" applyFont="1" applyFill="1" applyBorder="1">
      <alignment/>
      <protection/>
    </xf>
    <xf numFmtId="196" fontId="7" fillId="0" borderId="10" xfId="44" applyNumberFormat="1" applyFont="1" applyFill="1" applyBorder="1" applyAlignment="1">
      <alignment horizontal="right" vertical="center" wrapText="1"/>
    </xf>
    <xf numFmtId="196" fontId="8" fillId="0" borderId="10" xfId="44" applyNumberFormat="1" applyFont="1" applyFill="1" applyBorder="1" applyAlignment="1">
      <alignment horizontal="right" vertical="center" wrapText="1"/>
    </xf>
    <xf numFmtId="10" fontId="7" fillId="0" borderId="10" xfId="70" applyNumberFormat="1" applyFont="1" applyFill="1" applyBorder="1" applyAlignment="1">
      <alignment horizontal="right" vertical="center" wrapText="1"/>
    </xf>
    <xf numFmtId="0" fontId="7" fillId="0" borderId="10" xfId="63" applyFont="1" applyFill="1" applyBorder="1">
      <alignment/>
      <protection/>
    </xf>
    <xf numFmtId="4" fontId="8" fillId="0" borderId="10" xfId="44" applyNumberFormat="1" applyFont="1" applyFill="1" applyBorder="1" applyAlignment="1">
      <alignment horizontal="right" vertical="center" wrapText="1"/>
    </xf>
    <xf numFmtId="4" fontId="7" fillId="0" borderId="10" xfId="63" applyNumberFormat="1" applyFont="1" applyFill="1" applyBorder="1">
      <alignment/>
      <protection/>
    </xf>
    <xf numFmtId="10" fontId="8" fillId="0" borderId="10" xfId="44" applyNumberFormat="1" applyFont="1" applyFill="1" applyBorder="1" applyAlignment="1">
      <alignment horizontal="right" vertical="center" wrapText="1"/>
    </xf>
    <xf numFmtId="2" fontId="7" fillId="0" borderId="10" xfId="63" applyNumberFormat="1" applyFont="1" applyFill="1" applyBorder="1">
      <alignment/>
      <protection/>
    </xf>
    <xf numFmtId="2" fontId="8" fillId="0" borderId="10" xfId="63" applyNumberFormat="1" applyFont="1" applyFill="1" applyBorder="1" applyAlignment="1">
      <alignment horizontal="right"/>
      <protection/>
    </xf>
    <xf numFmtId="198" fontId="8" fillId="0" borderId="10" xfId="63" applyNumberFormat="1" applyFont="1" applyFill="1" applyBorder="1" applyAlignment="1">
      <alignment horizontal="right"/>
      <protection/>
    </xf>
    <xf numFmtId="4" fontId="8" fillId="0" borderId="10" xfId="63" applyNumberFormat="1" applyFont="1" applyFill="1" applyBorder="1">
      <alignment/>
      <protection/>
    </xf>
    <xf numFmtId="3" fontId="5" fillId="0" borderId="0" xfId="0" applyNumberFormat="1" applyFont="1" applyFill="1" applyBorder="1" applyAlignment="1">
      <alignment horizontal="right" vertical="center"/>
    </xf>
    <xf numFmtId="171" fontId="24" fillId="0" borderId="0" xfId="51" applyFont="1" applyFill="1" applyBorder="1" applyAlignment="1">
      <alignment horizontal="right" vertical="center" wrapText="1"/>
    </xf>
    <xf numFmtId="171" fontId="24" fillId="0" borderId="0" xfId="51" applyFont="1" applyFill="1" applyBorder="1" applyAlignment="1">
      <alignment horizontal="center" vertical="center" wrapText="1"/>
    </xf>
    <xf numFmtId="171" fontId="24" fillId="0" borderId="0" xfId="51" applyFont="1" applyFill="1" applyBorder="1" applyAlignment="1">
      <alignment horizontal="right" vertical="center"/>
    </xf>
    <xf numFmtId="171" fontId="15" fillId="0" borderId="0" xfId="51" applyFont="1" applyFill="1" applyAlignment="1">
      <alignment/>
    </xf>
    <xf numFmtId="171" fontId="5" fillId="0" borderId="0" xfId="51" applyFont="1" applyFill="1" applyBorder="1" applyAlignment="1">
      <alignment/>
    </xf>
    <xf numFmtId="171" fontId="5" fillId="0" borderId="0" xfId="51" applyFont="1" applyFill="1" applyBorder="1" applyAlignment="1">
      <alignment/>
    </xf>
    <xf numFmtId="171" fontId="5" fillId="0" borderId="0" xfId="51" applyFont="1" applyFill="1" applyAlignment="1">
      <alignment/>
    </xf>
    <xf numFmtId="171" fontId="25" fillId="0" borderId="0" xfId="51" applyFont="1" applyFill="1" applyBorder="1" applyAlignment="1">
      <alignment/>
    </xf>
    <xf numFmtId="171" fontId="5" fillId="0" borderId="0" xfId="51" applyFont="1" applyFill="1" applyAlignment="1">
      <alignment/>
    </xf>
    <xf numFmtId="171" fontId="5" fillId="0" borderId="0" xfId="51" applyFont="1" applyFill="1" applyAlignment="1">
      <alignment horizontal="center" vertical="center"/>
    </xf>
    <xf numFmtId="171" fontId="5" fillId="0" borderId="0" xfId="51" applyFont="1" applyFill="1" applyBorder="1" applyAlignment="1">
      <alignment horizontal="center" vertical="center" wrapText="1"/>
    </xf>
    <xf numFmtId="171" fontId="5" fillId="0" borderId="0" xfId="51" applyFont="1" applyFill="1" applyAlignment="1">
      <alignment horizontal="right" vertical="center"/>
    </xf>
    <xf numFmtId="171" fontId="16" fillId="0" borderId="0" xfId="51" applyFont="1" applyFill="1" applyBorder="1" applyAlignment="1">
      <alignment horizontal="right" vertical="center"/>
    </xf>
    <xf numFmtId="171" fontId="16" fillId="0" borderId="0" xfId="51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vertical="center" wrapText="1"/>
      <protection/>
    </xf>
    <xf numFmtId="0" fontId="5" fillId="0" borderId="10" xfId="63" applyFont="1" applyFill="1" applyBorder="1" applyAlignment="1">
      <alignment vertical="center" wrapText="1"/>
      <protection/>
    </xf>
    <xf numFmtId="0" fontId="5" fillId="0" borderId="10" xfId="63" applyFont="1" applyFill="1" applyBorder="1" applyAlignment="1">
      <alignment vertical="center" wrapText="1"/>
      <protection/>
    </xf>
    <xf numFmtId="0" fontId="5" fillId="0" borderId="10" xfId="63" applyFont="1" applyFill="1" applyBorder="1" applyAlignment="1">
      <alignment/>
      <protection/>
    </xf>
    <xf numFmtId="2" fontId="8" fillId="0" borderId="10" xfId="63" applyNumberFormat="1" applyFont="1" applyFill="1" applyBorder="1">
      <alignment/>
      <protection/>
    </xf>
    <xf numFmtId="4" fontId="6" fillId="0" borderId="10" xfId="63" applyNumberFormat="1" applyFont="1" applyFill="1" applyBorder="1" applyAlignment="1">
      <alignment vertical="center" wrapText="1"/>
      <protection/>
    </xf>
    <xf numFmtId="4" fontId="5" fillId="0" borderId="10" xfId="63" applyNumberFormat="1" applyFont="1" applyFill="1" applyBorder="1" applyAlignment="1">
      <alignment/>
      <protection/>
    </xf>
    <xf numFmtId="10" fontId="8" fillId="0" borderId="10" xfId="44" applyNumberFormat="1" applyFont="1" applyFill="1" applyBorder="1" applyAlignment="1">
      <alignment vertical="center" wrapText="1"/>
    </xf>
    <xf numFmtId="4" fontId="8" fillId="0" borderId="10" xfId="63" applyNumberFormat="1" applyFont="1" applyFill="1" applyBorder="1" applyAlignment="1">
      <alignment horizontal="right"/>
      <protection/>
    </xf>
    <xf numFmtId="4" fontId="8" fillId="0" borderId="10" xfId="63" applyNumberFormat="1" applyFont="1" applyFill="1" applyBorder="1" applyAlignment="1">
      <alignment horizontal="right" wrapText="1"/>
      <protection/>
    </xf>
    <xf numFmtId="0" fontId="8" fillId="0" borderId="10" xfId="63" applyFont="1" applyFill="1" applyBorder="1" applyAlignment="1">
      <alignment horizontal="right"/>
      <protection/>
    </xf>
    <xf numFmtId="184" fontId="5" fillId="0" borderId="0" xfId="63" applyNumberFormat="1" applyFont="1" applyFill="1" applyBorder="1" applyAlignment="1">
      <alignment horizontal="left" vertical="center"/>
      <protection/>
    </xf>
    <xf numFmtId="171" fontId="7" fillId="0" borderId="0" xfId="65" applyNumberFormat="1" applyFont="1" applyFill="1" applyBorder="1">
      <alignment/>
      <protection/>
    </xf>
    <xf numFmtId="171" fontId="7" fillId="0" borderId="0" xfId="65" applyNumberFormat="1" applyFont="1" applyFill="1" applyAlignment="1">
      <alignment horizontal="center" vertical="center" wrapText="1"/>
      <protection/>
    </xf>
    <xf numFmtId="3" fontId="8" fillId="0" borderId="0" xfId="0" applyNumberFormat="1" applyFont="1" applyFill="1" applyAlignment="1">
      <alignment horizontal="center"/>
    </xf>
    <xf numFmtId="3" fontId="7" fillId="0" borderId="10" xfId="0" applyNumberFormat="1" applyFont="1" applyFill="1" applyBorder="1" applyAlignment="1">
      <alignment vertical="center" wrapText="1"/>
    </xf>
    <xf numFmtId="10" fontId="5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1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39" applyNumberFormat="1" applyFont="1" applyFill="1" applyBorder="1" applyAlignment="1">
      <alignment horizontal="right" vertical="center"/>
    </xf>
    <xf numFmtId="14" fontId="8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center" vertical="center" wrapText="1"/>
    </xf>
    <xf numFmtId="171" fontId="7" fillId="0" borderId="0" xfId="51" applyFont="1" applyFill="1" applyBorder="1" applyAlignment="1">
      <alignment/>
    </xf>
    <xf numFmtId="0" fontId="7" fillId="0" borderId="10" xfId="65" applyFont="1" applyFill="1" applyBorder="1" applyAlignment="1">
      <alignment wrapText="1"/>
      <protection/>
    </xf>
    <xf numFmtId="4" fontId="8" fillId="0" borderId="10" xfId="65" applyNumberFormat="1" applyFont="1" applyFill="1" applyBorder="1" applyAlignment="1">
      <alignment wrapText="1"/>
      <protection/>
    </xf>
    <xf numFmtId="171" fontId="15" fillId="0" borderId="0" xfId="51" applyFont="1" applyFill="1" applyAlignment="1">
      <alignment horizontal="center"/>
    </xf>
    <xf numFmtId="171" fontId="8" fillId="0" borderId="0" xfId="51" applyFont="1" applyFill="1" applyAlignment="1">
      <alignment/>
    </xf>
    <xf numFmtId="171" fontId="7" fillId="0" borderId="0" xfId="51" applyFont="1" applyFill="1" applyAlignment="1">
      <alignment horizontal="center" vertical="center" wrapText="1"/>
    </xf>
    <xf numFmtId="2" fontId="7" fillId="0" borderId="0" xfId="65" applyNumberFormat="1" applyFont="1" applyFill="1" applyBorder="1">
      <alignment/>
      <protection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Border="1" applyAlignment="1">
      <alignment horizontal="left" vertical="center"/>
    </xf>
    <xf numFmtId="17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10" fontId="5" fillId="0" borderId="0" xfId="68" applyNumberFormat="1" applyFont="1" applyFill="1" applyBorder="1" applyAlignment="1">
      <alignment horizontal="right" vertical="center"/>
    </xf>
    <xf numFmtId="0" fontId="79" fillId="0" borderId="0" xfId="65" applyFont="1" applyFill="1">
      <alignment/>
      <protection/>
    </xf>
    <xf numFmtId="0" fontId="7" fillId="0" borderId="10" xfId="65" applyFont="1" applyFill="1" applyBorder="1" applyAlignment="1">
      <alignment horizontal="left" vertical="center" wrapText="1"/>
      <protection/>
    </xf>
    <xf numFmtId="4" fontId="7" fillId="0" borderId="10" xfId="65" applyNumberFormat="1" applyFont="1" applyFill="1" applyBorder="1" applyAlignment="1">
      <alignment horizontal="left" vertical="center" wrapText="1"/>
      <protection/>
    </xf>
    <xf numFmtId="3" fontId="7" fillId="0" borderId="10" xfId="65" applyNumberFormat="1" applyFont="1" applyFill="1" applyBorder="1" applyAlignment="1">
      <alignment horizontal="right"/>
      <protection/>
    </xf>
    <xf numFmtId="4" fontId="7" fillId="0" borderId="10" xfId="65" applyNumberFormat="1" applyFont="1" applyFill="1" applyBorder="1" applyAlignment="1">
      <alignment horizontal="right"/>
      <protection/>
    </xf>
    <xf numFmtId="4" fontId="7" fillId="0" borderId="10" xfId="51" applyNumberFormat="1" applyFont="1" applyFill="1" applyBorder="1" applyAlignment="1">
      <alignment horizontal="right"/>
    </xf>
    <xf numFmtId="3" fontId="7" fillId="0" borderId="10" xfId="51" applyNumberFormat="1" applyFont="1" applyFill="1" applyBorder="1" applyAlignment="1">
      <alignment vertical="center"/>
    </xf>
    <xf numFmtId="4" fontId="7" fillId="0" borderId="10" xfId="51" applyNumberFormat="1" applyFont="1" applyFill="1" applyBorder="1" applyAlignment="1">
      <alignment vertical="center"/>
    </xf>
    <xf numFmtId="0" fontId="8" fillId="0" borderId="10" xfId="65" applyFont="1" applyFill="1" applyBorder="1" applyAlignment="1">
      <alignment vertical="center" wrapText="1"/>
      <protection/>
    </xf>
    <xf numFmtId="3" fontId="8" fillId="0" borderId="10" xfId="39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0" xfId="51" applyNumberFormat="1" applyFont="1" applyFill="1" applyBorder="1" applyAlignment="1">
      <alignment vertical="center" wrapText="1"/>
    </xf>
    <xf numFmtId="4" fontId="8" fillId="0" borderId="10" xfId="51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 wrapText="1"/>
    </xf>
    <xf numFmtId="186" fontId="7" fillId="0" borderId="10" xfId="51" applyNumberFormat="1" applyFont="1" applyFill="1" applyBorder="1" applyAlignment="1">
      <alignment vertical="center"/>
    </xf>
    <xf numFmtId="186" fontId="8" fillId="0" borderId="10" xfId="39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horizontal="left" vertical="center" wrapText="1"/>
    </xf>
    <xf numFmtId="0" fontId="8" fillId="0" borderId="10" xfId="63" applyFont="1" applyFill="1" applyBorder="1" applyAlignment="1">
      <alignment horizontal="left" vertical="center" wrapText="1"/>
      <protection/>
    </xf>
    <xf numFmtId="0" fontId="8" fillId="0" borderId="10" xfId="63" applyFont="1" applyFill="1" applyBorder="1" applyAlignment="1">
      <alignment horizontal="left" vertical="center"/>
      <protection/>
    </xf>
    <xf numFmtId="198" fontId="8" fillId="0" borderId="10" xfId="63" applyNumberFormat="1" applyFont="1" applyFill="1" applyBorder="1" applyAlignment="1">
      <alignment horizontal="left" vertical="center" wrapText="1"/>
      <protection/>
    </xf>
    <xf numFmtId="185" fontId="8" fillId="0" borderId="10" xfId="63" applyNumberFormat="1" applyFont="1" applyFill="1" applyBorder="1" applyAlignment="1">
      <alignment horizontal="left" vertical="center"/>
      <protection/>
    </xf>
    <xf numFmtId="198" fontId="23" fillId="0" borderId="10" xfId="63" applyNumberFormat="1" applyFont="1" applyFill="1" applyBorder="1" applyAlignment="1">
      <alignment horizontal="left" vertical="center" wrapText="1"/>
      <protection/>
    </xf>
    <xf numFmtId="0" fontId="8" fillId="0" borderId="14" xfId="0" applyFont="1" applyFill="1" applyBorder="1" applyAlignment="1">
      <alignment horizontal="left" vertical="center" wrapText="1"/>
    </xf>
    <xf numFmtId="43" fontId="5" fillId="0" borderId="0" xfId="51" applyNumberFormat="1" applyFont="1" applyFill="1" applyBorder="1" applyAlignment="1">
      <alignment/>
    </xf>
    <xf numFmtId="43" fontId="5" fillId="0" borderId="0" xfId="51" applyNumberFormat="1" applyFont="1" applyFill="1" applyBorder="1" applyAlignment="1">
      <alignment horizontal="center"/>
    </xf>
    <xf numFmtId="43" fontId="5" fillId="0" borderId="0" xfId="51" applyNumberFormat="1" applyFont="1" applyFill="1" applyBorder="1" applyAlignment="1">
      <alignment horizontal="center" vertical="center" wrapText="1"/>
    </xf>
    <xf numFmtId="205" fontId="5" fillId="0" borderId="0" xfId="51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0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4" fontId="8" fillId="0" borderId="10" xfId="63" applyNumberFormat="1" applyFont="1" applyFill="1" applyBorder="1" applyAlignment="1">
      <alignment horizontal="right" vertical="center"/>
      <protection/>
    </xf>
    <xf numFmtId="3" fontId="8" fillId="0" borderId="10" xfId="63" applyNumberFormat="1" applyFont="1" applyFill="1" applyBorder="1" applyAlignment="1">
      <alignment horizontal="right" vertical="center"/>
      <protection/>
    </xf>
    <xf numFmtId="4" fontId="5" fillId="0" borderId="10" xfId="39" applyNumberFormat="1" applyFont="1" applyFill="1" applyBorder="1" applyAlignment="1">
      <alignment horizontal="right" vertical="center"/>
    </xf>
    <xf numFmtId="3" fontId="7" fillId="0" borderId="10" xfId="39" applyNumberFormat="1" applyFont="1" applyFill="1" applyBorder="1" applyAlignment="1">
      <alignment wrapText="1"/>
    </xf>
    <xf numFmtId="3" fontId="8" fillId="0" borderId="10" xfId="39" applyNumberFormat="1" applyFont="1" applyFill="1" applyBorder="1" applyAlignment="1">
      <alignment wrapText="1"/>
    </xf>
    <xf numFmtId="187" fontId="7" fillId="0" borderId="10" xfId="65" applyNumberFormat="1" applyFont="1" applyFill="1" applyBorder="1" applyAlignment="1">
      <alignment wrapText="1"/>
      <protection/>
    </xf>
    <xf numFmtId="187" fontId="8" fillId="0" borderId="10" xfId="65" applyNumberFormat="1" applyFont="1" applyFill="1" applyBorder="1" applyAlignment="1">
      <alignment wrapText="1"/>
      <protection/>
    </xf>
    <xf numFmtId="187" fontId="8" fillId="0" borderId="10" xfId="65" applyNumberFormat="1" applyFont="1" applyFill="1" applyBorder="1" applyAlignment="1">
      <alignment horizontal="right" wrapText="1"/>
      <protection/>
    </xf>
    <xf numFmtId="4" fontId="7" fillId="0" borderId="10" xfId="65" applyNumberFormat="1" applyFont="1" applyFill="1" applyBorder="1" applyAlignment="1">
      <alignment wrapText="1"/>
      <protection/>
    </xf>
    <xf numFmtId="4" fontId="8" fillId="0" borderId="10" xfId="65" applyNumberFormat="1" applyFont="1" applyFill="1" applyBorder="1" applyAlignment="1">
      <alignment horizontal="right" wrapText="1"/>
      <protection/>
    </xf>
    <xf numFmtId="0" fontId="80" fillId="0" borderId="0" xfId="65" applyFont="1" applyFill="1" applyBorder="1" applyAlignment="1">
      <alignment/>
      <protection/>
    </xf>
    <xf numFmtId="0" fontId="80" fillId="0" borderId="0" xfId="65" applyFont="1" applyFill="1">
      <alignment/>
      <protection/>
    </xf>
    <xf numFmtId="0" fontId="79" fillId="0" borderId="0" xfId="65" applyFont="1" applyFill="1" applyBorder="1">
      <alignment/>
      <protection/>
    </xf>
    <xf numFmtId="0" fontId="80" fillId="0" borderId="0" xfId="65" applyFont="1" applyFill="1" applyBorder="1">
      <alignment/>
      <protection/>
    </xf>
    <xf numFmtId="0" fontId="81" fillId="0" borderId="0" xfId="65" applyFont="1" applyFill="1" applyBorder="1">
      <alignment/>
      <protection/>
    </xf>
    <xf numFmtId="171" fontId="7" fillId="0" borderId="10" xfId="39" applyFont="1" applyFill="1" applyBorder="1" applyAlignment="1">
      <alignment horizontal="center" vertical="center" wrapText="1"/>
    </xf>
    <xf numFmtId="4" fontId="8" fillId="0" borderId="10" xfId="39" applyNumberFormat="1" applyFont="1" applyFill="1" applyBorder="1" applyAlignment="1">
      <alignment horizontal="right" wrapText="1"/>
    </xf>
    <xf numFmtId="4" fontId="7" fillId="0" borderId="10" xfId="39" applyNumberFormat="1" applyFont="1" applyFill="1" applyBorder="1" applyAlignment="1">
      <alignment wrapText="1"/>
    </xf>
    <xf numFmtId="4" fontId="8" fillId="0" borderId="10" xfId="39" applyNumberFormat="1" applyFont="1" applyFill="1" applyBorder="1" applyAlignment="1">
      <alignment wrapText="1"/>
    </xf>
    <xf numFmtId="0" fontId="82" fillId="0" borderId="0" xfId="65" applyFont="1" applyFill="1" applyAlignment="1">
      <alignment/>
      <protection/>
    </xf>
    <xf numFmtId="0" fontId="82" fillId="0" borderId="0" xfId="65" applyFont="1" applyFill="1">
      <alignment/>
      <protection/>
    </xf>
    <xf numFmtId="3" fontId="82" fillId="0" borderId="0" xfId="65" applyNumberFormat="1" applyFont="1" applyFill="1">
      <alignment/>
      <protection/>
    </xf>
    <xf numFmtId="3" fontId="82" fillId="0" borderId="0" xfId="65" applyNumberFormat="1" applyFont="1" applyFill="1" applyAlignment="1">
      <alignment horizontal="center"/>
      <protection/>
    </xf>
    <xf numFmtId="171" fontId="82" fillId="0" borderId="0" xfId="65" applyNumberFormat="1" applyFont="1" applyFill="1">
      <alignment/>
      <protection/>
    </xf>
    <xf numFmtId="0" fontId="82" fillId="0" borderId="0" xfId="65" applyFont="1" applyFill="1" applyAlignment="1">
      <alignment horizontal="center"/>
      <protection/>
    </xf>
    <xf numFmtId="190" fontId="82" fillId="0" borderId="0" xfId="65" applyNumberFormat="1" applyFont="1" applyFill="1">
      <alignment/>
      <protection/>
    </xf>
    <xf numFmtId="171" fontId="82" fillId="0" borderId="0" xfId="39" applyFont="1" applyFill="1" applyBorder="1" applyAlignment="1">
      <alignment/>
    </xf>
    <xf numFmtId="0" fontId="82" fillId="0" borderId="0" xfId="65" applyFont="1" applyFill="1" applyBorder="1">
      <alignment/>
      <protection/>
    </xf>
    <xf numFmtId="171" fontId="82" fillId="0" borderId="0" xfId="65" applyNumberFormat="1" applyFont="1" applyFill="1" applyBorder="1">
      <alignment/>
      <protection/>
    </xf>
    <xf numFmtId="171" fontId="83" fillId="0" borderId="0" xfId="39" applyFont="1" applyFill="1" applyBorder="1" applyAlignment="1">
      <alignment/>
    </xf>
    <xf numFmtId="0" fontId="83" fillId="0" borderId="0" xfId="65" applyFont="1" applyFill="1" applyBorder="1">
      <alignment/>
      <protection/>
    </xf>
    <xf numFmtId="0" fontId="82" fillId="0" borderId="0" xfId="65" applyFont="1" applyFill="1" applyBorder="1" applyAlignment="1">
      <alignment/>
      <protection/>
    </xf>
    <xf numFmtId="171" fontId="82" fillId="0" borderId="0" xfId="39" applyFont="1" applyFill="1" applyBorder="1" applyAlignment="1">
      <alignment/>
    </xf>
    <xf numFmtId="0" fontId="84" fillId="0" borderId="0" xfId="65" applyFont="1" applyFill="1">
      <alignment/>
      <protection/>
    </xf>
    <xf numFmtId="10" fontId="84" fillId="0" borderId="0" xfId="70" applyNumberFormat="1" applyFont="1" applyFill="1" applyBorder="1" applyAlignment="1">
      <alignment/>
    </xf>
    <xf numFmtId="171" fontId="84" fillId="0" borderId="0" xfId="39" applyFont="1" applyFill="1" applyBorder="1" applyAlignment="1">
      <alignment/>
    </xf>
    <xf numFmtId="0" fontId="84" fillId="0" borderId="0" xfId="65" applyFont="1" applyFill="1" applyBorder="1">
      <alignment/>
      <protection/>
    </xf>
    <xf numFmtId="3" fontId="84" fillId="0" borderId="0" xfId="65" applyNumberFormat="1" applyFont="1" applyFill="1">
      <alignment/>
      <protection/>
    </xf>
    <xf numFmtId="0" fontId="84" fillId="0" borderId="0" xfId="65" applyFont="1" applyFill="1" applyBorder="1" applyAlignment="1">
      <alignment wrapText="1"/>
      <protection/>
    </xf>
    <xf numFmtId="187" fontId="84" fillId="0" borderId="0" xfId="65" applyNumberFormat="1" applyFont="1" applyFill="1" applyBorder="1" applyAlignment="1">
      <alignment wrapText="1"/>
      <protection/>
    </xf>
    <xf numFmtId="0" fontId="82" fillId="0" borderId="0" xfId="65" applyFont="1" applyFill="1" applyBorder="1" applyAlignment="1">
      <alignment horizontal="right" wrapText="1" indent="2"/>
      <protection/>
    </xf>
    <xf numFmtId="187" fontId="82" fillId="0" borderId="0" xfId="65" applyNumberFormat="1" applyFont="1" applyFill="1" applyBorder="1" applyAlignment="1">
      <alignment wrapText="1"/>
      <protection/>
    </xf>
    <xf numFmtId="4" fontId="84" fillId="0" borderId="0" xfId="65" applyNumberFormat="1" applyFont="1" applyFill="1" applyBorder="1" applyAlignment="1">
      <alignment wrapText="1"/>
      <protection/>
    </xf>
    <xf numFmtId="4" fontId="82" fillId="0" borderId="0" xfId="65" applyNumberFormat="1" applyFont="1" applyFill="1" applyBorder="1" applyAlignment="1">
      <alignment wrapText="1"/>
      <protection/>
    </xf>
    <xf numFmtId="171" fontId="7" fillId="0" borderId="10" xfId="51" applyFont="1" applyFill="1" applyBorder="1" applyAlignment="1">
      <alignment/>
    </xf>
    <xf numFmtId="0" fontId="85" fillId="0" borderId="0" xfId="63" applyFont="1" applyFill="1" applyBorder="1" applyAlignment="1">
      <alignment horizontal="right"/>
      <protection/>
    </xf>
    <xf numFmtId="0" fontId="85" fillId="0" borderId="0" xfId="63" applyFont="1" applyFill="1">
      <alignment/>
      <protection/>
    </xf>
    <xf numFmtId="0" fontId="86" fillId="0" borderId="0" xfId="63" applyFont="1" applyFill="1">
      <alignment/>
      <protection/>
    </xf>
    <xf numFmtId="0" fontId="87" fillId="0" borderId="0" xfId="63" applyFont="1" applyFill="1">
      <alignment/>
      <protection/>
    </xf>
    <xf numFmtId="3" fontId="85" fillId="0" borderId="0" xfId="63" applyNumberFormat="1" applyFont="1" applyFill="1" applyBorder="1" applyAlignment="1">
      <alignment horizontal="right"/>
      <protection/>
    </xf>
    <xf numFmtId="0" fontId="87" fillId="0" borderId="0" xfId="63" applyFont="1" applyFill="1">
      <alignment/>
      <protection/>
    </xf>
    <xf numFmtId="195" fontId="85" fillId="0" borderId="0" xfId="63" applyNumberFormat="1" applyFont="1" applyFill="1" applyBorder="1" applyAlignment="1">
      <alignment horizontal="right"/>
      <protection/>
    </xf>
    <xf numFmtId="187" fontId="85" fillId="0" borderId="0" xfId="44" applyNumberFormat="1" applyFont="1" applyFill="1" applyBorder="1" applyAlignment="1">
      <alignment horizontal="right" vertical="center" wrapText="1"/>
    </xf>
    <xf numFmtId="196" fontId="88" fillId="0" borderId="0" xfId="0" applyNumberFormat="1" applyFont="1" applyFill="1" applyAlignment="1">
      <alignment vertical="top" wrapText="1"/>
    </xf>
    <xf numFmtId="180" fontId="85" fillId="0" borderId="0" xfId="63" applyNumberFormat="1" applyFont="1" applyFill="1" applyBorder="1" applyAlignment="1">
      <alignment horizontal="right"/>
      <protection/>
    </xf>
    <xf numFmtId="193" fontId="85" fillId="0" borderId="0" xfId="63" applyNumberFormat="1" applyFont="1" applyFill="1" applyBorder="1" applyAlignment="1">
      <alignment horizontal="right"/>
      <protection/>
    </xf>
    <xf numFmtId="187" fontId="85" fillId="0" borderId="0" xfId="63" applyNumberFormat="1" applyFont="1" applyFill="1" applyBorder="1" applyAlignment="1">
      <alignment horizontal="right"/>
      <protection/>
    </xf>
    <xf numFmtId="0" fontId="85" fillId="0" borderId="0" xfId="63" applyFont="1" applyFill="1">
      <alignment/>
      <protection/>
    </xf>
    <xf numFmtId="10" fontId="85" fillId="0" borderId="0" xfId="68" applyNumberFormat="1" applyFont="1" applyFill="1" applyBorder="1" applyAlignment="1">
      <alignment horizontal="right"/>
    </xf>
    <xf numFmtId="10" fontId="85" fillId="0" borderId="0" xfId="63" applyNumberFormat="1" applyFont="1" applyFill="1" applyBorder="1" applyAlignment="1">
      <alignment horizontal="right"/>
      <protection/>
    </xf>
    <xf numFmtId="38" fontId="89" fillId="0" borderId="0" xfId="63" applyNumberFormat="1" applyFont="1" applyFill="1" applyBorder="1" applyAlignment="1">
      <alignment horizontal="right"/>
      <protection/>
    </xf>
    <xf numFmtId="38" fontId="85" fillId="0" borderId="0" xfId="63" applyNumberFormat="1" applyFont="1" applyFill="1" applyBorder="1" applyAlignment="1">
      <alignment horizontal="right"/>
      <protection/>
    </xf>
    <xf numFmtId="197" fontId="85" fillId="0" borderId="0" xfId="68" applyNumberFormat="1" applyFont="1" applyFill="1" applyBorder="1" applyAlignment="1">
      <alignment horizontal="right"/>
    </xf>
    <xf numFmtId="4" fontId="90" fillId="0" borderId="0" xfId="63" applyNumberFormat="1" applyFont="1" applyFill="1">
      <alignment/>
      <protection/>
    </xf>
    <xf numFmtId="4" fontId="85" fillId="0" borderId="0" xfId="63" applyNumberFormat="1" applyFont="1" applyFill="1" applyBorder="1" applyAlignment="1">
      <alignment horizontal="right"/>
      <protection/>
    </xf>
    <xf numFmtId="0" fontId="90" fillId="0" borderId="0" xfId="63" applyFont="1" applyFill="1">
      <alignment/>
      <protection/>
    </xf>
    <xf numFmtId="2" fontId="8" fillId="0" borderId="0" xfId="0" applyNumberFormat="1" applyFont="1" applyFill="1" applyAlignment="1">
      <alignment/>
    </xf>
    <xf numFmtId="0" fontId="91" fillId="0" borderId="0" xfId="65" applyFont="1" applyFill="1" applyBorder="1" applyAlignment="1">
      <alignment horizontal="center" vertical="center" wrapText="1"/>
      <protection/>
    </xf>
    <xf numFmtId="171" fontId="91" fillId="0" borderId="0" xfId="51" applyNumberFormat="1" applyFont="1" applyFill="1" applyBorder="1" applyAlignment="1">
      <alignment/>
    </xf>
    <xf numFmtId="0" fontId="91" fillId="0" borderId="0" xfId="65" applyFont="1" applyFill="1" applyBorder="1">
      <alignment/>
      <protection/>
    </xf>
    <xf numFmtId="2" fontId="91" fillId="0" borderId="0" xfId="65" applyNumberFormat="1" applyFont="1" applyFill="1" applyBorder="1">
      <alignment/>
      <protection/>
    </xf>
    <xf numFmtId="0" fontId="92" fillId="0" borderId="0" xfId="65" applyFont="1" applyFill="1" applyBorder="1" applyAlignment="1">
      <alignment/>
      <protection/>
    </xf>
    <xf numFmtId="0" fontId="92" fillId="0" borderId="0" xfId="65" applyFont="1" applyFill="1">
      <alignment/>
      <protection/>
    </xf>
    <xf numFmtId="0" fontId="92" fillId="0" borderId="0" xfId="65" applyFont="1" applyFill="1" applyBorder="1">
      <alignment/>
      <protection/>
    </xf>
    <xf numFmtId="171" fontId="92" fillId="0" borderId="0" xfId="39" applyFont="1" applyFill="1" applyBorder="1" applyAlignment="1">
      <alignment/>
    </xf>
    <xf numFmtId="171" fontId="92" fillId="0" borderId="0" xfId="51" applyFont="1" applyFill="1" applyAlignment="1">
      <alignment/>
    </xf>
    <xf numFmtId="171" fontId="92" fillId="0" borderId="0" xfId="51" applyFont="1" applyFill="1" applyBorder="1" applyAlignment="1">
      <alignment/>
    </xf>
    <xf numFmtId="3" fontId="92" fillId="0" borderId="0" xfId="65" applyNumberFormat="1" applyFont="1" applyFill="1">
      <alignment/>
      <protection/>
    </xf>
    <xf numFmtId="0" fontId="92" fillId="0" borderId="0" xfId="65" applyFont="1" applyFill="1" applyAlignment="1">
      <alignment/>
      <protection/>
    </xf>
    <xf numFmtId="171" fontId="93" fillId="0" borderId="0" xfId="39" applyFont="1" applyFill="1" applyBorder="1" applyAlignment="1">
      <alignment/>
    </xf>
    <xf numFmtId="171" fontId="92" fillId="0" borderId="0" xfId="65" applyNumberFormat="1" applyFont="1" applyFill="1">
      <alignment/>
      <protection/>
    </xf>
    <xf numFmtId="0" fontId="94" fillId="0" borderId="0" xfId="65" applyFont="1" applyFill="1" applyAlignment="1">
      <alignment/>
      <protection/>
    </xf>
    <xf numFmtId="0" fontId="94" fillId="0" borderId="0" xfId="65" applyFont="1" applyFill="1">
      <alignment/>
      <protection/>
    </xf>
    <xf numFmtId="3" fontId="94" fillId="0" borderId="0" xfId="65" applyNumberFormat="1" applyFont="1" applyFill="1">
      <alignment/>
      <protection/>
    </xf>
    <xf numFmtId="171" fontId="94" fillId="0" borderId="0" xfId="65" applyNumberFormat="1" applyFont="1" applyFill="1">
      <alignment/>
      <protection/>
    </xf>
    <xf numFmtId="0" fontId="94" fillId="0" borderId="0" xfId="65" applyFont="1" applyFill="1" applyBorder="1" applyAlignment="1">
      <alignment wrapText="1"/>
      <protection/>
    </xf>
    <xf numFmtId="0" fontId="94" fillId="0" borderId="0" xfId="65" applyFont="1" applyFill="1" applyBorder="1">
      <alignment/>
      <protection/>
    </xf>
    <xf numFmtId="0" fontId="95" fillId="0" borderId="0" xfId="65" applyFont="1" applyFill="1" applyBorder="1">
      <alignment/>
      <protection/>
    </xf>
    <xf numFmtId="0" fontId="96" fillId="0" borderId="0" xfId="63" applyFont="1" applyFill="1">
      <alignment/>
      <protection/>
    </xf>
    <xf numFmtId="0" fontId="97" fillId="0" borderId="0" xfId="63" applyFont="1" applyFill="1">
      <alignment/>
      <protection/>
    </xf>
    <xf numFmtId="0" fontId="97" fillId="0" borderId="0" xfId="63" applyFont="1" applyFill="1">
      <alignment/>
      <protection/>
    </xf>
    <xf numFmtId="187" fontId="97" fillId="0" borderId="0" xfId="63" applyNumberFormat="1" applyFont="1" applyFill="1">
      <alignment/>
      <protection/>
    </xf>
    <xf numFmtId="0" fontId="97" fillId="0" borderId="0" xfId="63" applyFont="1" applyFill="1" applyBorder="1" applyAlignment="1">
      <alignment horizontal="right"/>
      <protection/>
    </xf>
    <xf numFmtId="0" fontId="8" fillId="0" borderId="0" xfId="65" applyFont="1" applyFill="1" applyAlignment="1">
      <alignment horizontal="center" vertical="center" wrapText="1"/>
      <protection/>
    </xf>
    <xf numFmtId="190" fontId="16" fillId="0" borderId="0" xfId="51" applyNumberFormat="1" applyFont="1" applyFill="1" applyBorder="1" applyAlignment="1">
      <alignment horizontal="center" vertical="center" wrapText="1"/>
    </xf>
    <xf numFmtId="190" fontId="5" fillId="0" borderId="0" xfId="51" applyNumberFormat="1" applyFont="1" applyFill="1" applyAlignment="1">
      <alignment horizontal="right" vertical="center"/>
    </xf>
    <xf numFmtId="190" fontId="5" fillId="0" borderId="0" xfId="0" applyNumberFormat="1" applyFont="1" applyFill="1" applyAlignment="1">
      <alignment/>
    </xf>
    <xf numFmtId="4" fontId="82" fillId="0" borderId="0" xfId="65" applyNumberFormat="1" applyFont="1" applyFill="1">
      <alignment/>
      <protection/>
    </xf>
    <xf numFmtId="10" fontId="92" fillId="0" borderId="0" xfId="70" applyNumberFormat="1" applyFont="1" applyFill="1" applyBorder="1" applyAlignment="1">
      <alignment/>
    </xf>
    <xf numFmtId="10" fontId="7" fillId="0" borderId="0" xfId="7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 vertical="center"/>
    </xf>
    <xf numFmtId="171" fontId="6" fillId="0" borderId="0" xfId="51" applyNumberFormat="1" applyFont="1" applyFill="1" applyBorder="1" applyAlignment="1">
      <alignment horizontal="right" vertical="center"/>
    </xf>
    <xf numFmtId="186" fontId="8" fillId="0" borderId="10" xfId="39" applyNumberFormat="1" applyFont="1" applyFill="1" applyBorder="1" applyAlignment="1">
      <alignment vertical="center" wrapText="1"/>
    </xf>
    <xf numFmtId="3" fontId="8" fillId="0" borderId="10" xfId="39" applyNumberFormat="1" applyFont="1" applyFill="1" applyBorder="1" applyAlignment="1">
      <alignment horizontal="right" wrapText="1"/>
    </xf>
    <xf numFmtId="10" fontId="82" fillId="0" borderId="0" xfId="70" applyNumberFormat="1" applyFont="1" applyFill="1" applyBorder="1" applyAlignment="1">
      <alignment/>
    </xf>
    <xf numFmtId="0" fontId="8" fillId="0" borderId="10" xfId="65" applyFont="1" applyFill="1" applyBorder="1" applyAlignment="1">
      <alignment horizontal="left" vertical="center" wrapText="1"/>
      <protection/>
    </xf>
    <xf numFmtId="3" fontId="8" fillId="33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0" fontId="8" fillId="33" borderId="10" xfId="65" applyFont="1" applyFill="1" applyBorder="1" applyAlignment="1">
      <alignment horizontal="left" vertical="center" wrapText="1"/>
      <protection/>
    </xf>
    <xf numFmtId="10" fontId="85" fillId="0" borderId="0" xfId="63" applyNumberFormat="1" applyFont="1" applyFill="1">
      <alignment/>
      <protection/>
    </xf>
    <xf numFmtId="4" fontId="5" fillId="0" borderId="0" xfId="51" applyNumberFormat="1" applyFont="1" applyFill="1" applyAlignment="1">
      <alignment/>
    </xf>
    <xf numFmtId="198" fontId="85" fillId="0" borderId="0" xfId="63" applyNumberFormat="1" applyFont="1" applyFill="1">
      <alignment/>
      <protection/>
    </xf>
    <xf numFmtId="190" fontId="8" fillId="0" borderId="0" xfId="51" applyNumberFormat="1" applyFont="1" applyFill="1" applyBorder="1" applyAlignment="1">
      <alignment/>
    </xf>
    <xf numFmtId="190" fontId="8" fillId="0" borderId="0" xfId="51" applyNumberFormat="1" applyFont="1" applyFill="1" applyAlignment="1">
      <alignment/>
    </xf>
    <xf numFmtId="190" fontId="7" fillId="0" borderId="0" xfId="51" applyNumberFormat="1" applyFont="1" applyFill="1" applyBorder="1" applyAlignment="1">
      <alignment horizontal="center" vertical="center" wrapText="1"/>
    </xf>
    <xf numFmtId="190" fontId="7" fillId="0" borderId="0" xfId="51" applyNumberFormat="1" applyFont="1" applyFill="1" applyAlignment="1">
      <alignment horizontal="center" vertical="center" wrapText="1"/>
    </xf>
    <xf numFmtId="190" fontId="8" fillId="0" borderId="0" xfId="51" applyNumberFormat="1" applyFont="1" applyFill="1" applyBorder="1" applyAlignment="1">
      <alignment vertical="center"/>
    </xf>
    <xf numFmtId="196" fontId="97" fillId="0" borderId="0" xfId="63" applyNumberFormat="1" applyFont="1" applyFill="1" applyBorder="1" applyAlignment="1">
      <alignment horizontal="right"/>
      <protection/>
    </xf>
    <xf numFmtId="0" fontId="12" fillId="0" borderId="12" xfId="0" applyFont="1" applyFill="1" applyBorder="1" applyAlignment="1">
      <alignment horizontal="center" wrapText="1"/>
    </xf>
    <xf numFmtId="185" fontId="7" fillId="0" borderId="10" xfId="65" applyNumberFormat="1" applyFont="1" applyFill="1" applyBorder="1" applyAlignment="1">
      <alignment horizontal="center"/>
      <protection/>
    </xf>
    <xf numFmtId="0" fontId="7" fillId="0" borderId="14" xfId="65" applyFont="1" applyFill="1" applyBorder="1" applyAlignment="1">
      <alignment horizontal="left" vertical="center"/>
      <protection/>
    </xf>
    <xf numFmtId="0" fontId="7" fillId="0" borderId="15" xfId="65" applyFont="1" applyFill="1" applyBorder="1" applyAlignment="1">
      <alignment horizontal="left" vertical="center"/>
      <protection/>
    </xf>
    <xf numFmtId="4" fontId="7" fillId="0" borderId="16" xfId="65" applyNumberFormat="1" applyFont="1" applyFill="1" applyBorder="1" applyAlignment="1">
      <alignment horizontal="center" vertical="center"/>
      <protection/>
    </xf>
    <xf numFmtId="4" fontId="7" fillId="0" borderId="12" xfId="65" applyNumberFormat="1" applyFont="1" applyFill="1" applyBorder="1" applyAlignment="1">
      <alignment horizontal="center" vertical="center"/>
      <protection/>
    </xf>
    <xf numFmtId="4" fontId="7" fillId="0" borderId="17" xfId="65" applyNumberFormat="1" applyFont="1" applyFill="1" applyBorder="1" applyAlignment="1">
      <alignment horizontal="center" vertical="center"/>
      <protection/>
    </xf>
    <xf numFmtId="4" fontId="7" fillId="0" borderId="18" xfId="65" applyNumberFormat="1" applyFont="1" applyFill="1" applyBorder="1" applyAlignment="1">
      <alignment horizontal="center" vertical="center"/>
      <protection/>
    </xf>
    <xf numFmtId="4" fontId="7" fillId="0" borderId="0" xfId="65" applyNumberFormat="1" applyFont="1" applyFill="1" applyBorder="1" applyAlignment="1">
      <alignment horizontal="center" vertical="center"/>
      <protection/>
    </xf>
    <xf numFmtId="4" fontId="7" fillId="0" borderId="19" xfId="65" applyNumberFormat="1" applyFont="1" applyFill="1" applyBorder="1" applyAlignment="1">
      <alignment horizontal="center" vertical="center"/>
      <protection/>
    </xf>
    <xf numFmtId="4" fontId="7" fillId="0" borderId="20" xfId="65" applyNumberFormat="1" applyFont="1" applyFill="1" applyBorder="1" applyAlignment="1">
      <alignment horizontal="center" vertical="center"/>
      <protection/>
    </xf>
    <xf numFmtId="4" fontId="7" fillId="0" borderId="11" xfId="65" applyNumberFormat="1" applyFont="1" applyFill="1" applyBorder="1" applyAlignment="1">
      <alignment horizontal="center" vertical="center"/>
      <protection/>
    </xf>
    <xf numFmtId="4" fontId="7" fillId="0" borderId="21" xfId="65" applyNumberFormat="1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center"/>
      <protection/>
    </xf>
    <xf numFmtId="0" fontId="7" fillId="0" borderId="22" xfId="65" applyFont="1" applyFill="1" applyBorder="1" applyAlignment="1">
      <alignment horizontal="left" vertical="center" wrapText="1"/>
      <protection/>
    </xf>
    <xf numFmtId="0" fontId="7" fillId="0" borderId="23" xfId="65" applyFont="1" applyFill="1" applyBorder="1" applyAlignment="1">
      <alignment vertical="center" wrapText="1"/>
      <protection/>
    </xf>
    <xf numFmtId="0" fontId="7" fillId="0" borderId="13" xfId="65" applyFont="1" applyFill="1" applyBorder="1" applyAlignment="1">
      <alignment vertical="center" wrapText="1"/>
      <protection/>
    </xf>
    <xf numFmtId="0" fontId="7" fillId="0" borderId="0" xfId="65" applyFont="1" applyFill="1" applyAlignment="1">
      <alignment horizontal="center" vertical="center" wrapText="1"/>
      <protection/>
    </xf>
    <xf numFmtId="0" fontId="7" fillId="0" borderId="0" xfId="65" applyFont="1" applyFill="1" applyAlignment="1">
      <alignment horizontal="center" wrapText="1"/>
      <protection/>
    </xf>
    <xf numFmtId="0" fontId="7" fillId="0" borderId="0" xfId="65" applyFont="1" applyFill="1" applyAlignment="1">
      <alignment vertical="center" wrapText="1"/>
      <protection/>
    </xf>
    <xf numFmtId="0" fontId="8" fillId="0" borderId="0" xfId="65" applyFont="1" applyFill="1" applyAlignment="1">
      <alignment horizontal="center" wrapText="1"/>
      <protection/>
    </xf>
    <xf numFmtId="0" fontId="8" fillId="0" borderId="0" xfId="65" applyFont="1" applyFill="1" applyAlignment="1">
      <alignment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4" fontId="7" fillId="0" borderId="0" xfId="65" applyNumberFormat="1" applyFont="1" applyFill="1" applyBorder="1" applyAlignment="1">
      <alignment horizontal="center"/>
      <protection/>
    </xf>
    <xf numFmtId="184" fontId="8" fillId="0" borderId="0" xfId="65" applyNumberFormat="1" applyFont="1" applyFill="1" applyBorder="1" applyAlignment="1">
      <alignment horizontal="center" vertical="center" wrapText="1"/>
      <protection/>
    </xf>
    <xf numFmtId="183" fontId="12" fillId="0" borderId="0" xfId="0" applyNumberFormat="1" applyFont="1" applyFill="1" applyBorder="1" applyAlignment="1">
      <alignment horizontal="center" wrapText="1"/>
    </xf>
    <xf numFmtId="0" fontId="7" fillId="0" borderId="0" xfId="65" applyFont="1" applyFill="1" applyAlignment="1">
      <alignment horizontal="center"/>
      <protection/>
    </xf>
    <xf numFmtId="170" fontId="8" fillId="0" borderId="0" xfId="46" applyFont="1" applyFill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184" fontId="5" fillId="0" borderId="0" xfId="63" applyNumberFormat="1" applyFont="1" applyFill="1" applyBorder="1" applyAlignment="1">
      <alignment horizontal="left" vertical="center"/>
      <protection/>
    </xf>
    <xf numFmtId="0" fontId="6" fillId="0" borderId="0" xfId="63" applyFont="1" applyFill="1" applyAlignment="1">
      <alignment horizontal="center"/>
      <protection/>
    </xf>
    <xf numFmtId="44" fontId="12" fillId="0" borderId="0" xfId="47" applyFont="1" applyFill="1" applyAlignment="1">
      <alignment horizontal="center" wrapText="1"/>
    </xf>
    <xf numFmtId="0" fontId="12" fillId="0" borderId="0" xfId="63" applyFont="1" applyFill="1" applyAlignment="1">
      <alignment horizontal="center" wrapText="1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2" xfId="39"/>
    <cellStyle name="Comma 3" xfId="40"/>
    <cellStyle name="Comma 4" xfId="41"/>
    <cellStyle name="Comma 5" xfId="42"/>
    <cellStyle name="Comma 6" xfId="43"/>
    <cellStyle name="Comma 7" xfId="44"/>
    <cellStyle name="Comma 8" xfId="45"/>
    <cellStyle name="Currency 2" xfId="46"/>
    <cellStyle name="Currency 3" xfId="47"/>
    <cellStyle name="Dane wejściowe" xfId="48"/>
    <cellStyle name="Dane wyjściowe" xfId="49"/>
    <cellStyle name="Dobry" xfId="50"/>
    <cellStyle name="Comma" xfId="51"/>
    <cellStyle name="Comma [0]" xfId="52"/>
    <cellStyle name="Euro" xfId="53"/>
    <cellStyle name="Euro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 2" xfId="63"/>
    <cellStyle name="Normal 3" xfId="64"/>
    <cellStyle name="Normalny_TFI 12.10.2009 SKOK Akcji IIIQ2009" xfId="65"/>
    <cellStyle name="Obliczenia" xfId="66"/>
    <cellStyle name="Followed Hyperlink" xfId="67"/>
    <cellStyle name="Percent 2" xfId="68"/>
    <cellStyle name="Percent 3" xfId="69"/>
    <cellStyle name="Percent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y" xfId="78"/>
  </cellStyles>
  <dxfs count="1">
    <dxf>
      <font>
        <b/>
        <i val="0"/>
        <strike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SKOK%20TFI\Sprawozdania\Sprawozdania%20SKOK%202009\Kwartalne%202009\III%20Q%202009\WYS&#321;ANY-SKOK%20AKCJI%20II%20Q%202009%20SP\stary-P&#243;&#322;roczne%20Spraw.finans.SKOK_Aktywny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!SPRAWOZDANIA%20KWARTALNE%202009\III%20Kwarta&#322;%202009\LM%20AKCJI\26.10.2009%20LM%20Akcji%20%20III%20Q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!SPRAWOZDANIA%20KWARTALNE%202009\III%20Kwarta&#322;%202009\LM%20Obligacji\Monika%2020-10-2009%20LM%20Obligacji%20IIIQ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fel"/>
      <sheetName val="SECRTY"/>
      <sheetName val="STMENT.DBF "/>
      <sheetName val="TAXLOT"/>
      <sheetName val="Trialb w tys.PLN"/>
      <sheetName val="Składniki Lokat4"/>
      <sheetName val="Akcje5"/>
      <sheetName val="PDA6"/>
      <sheetName val="PP7"/>
      <sheetName val="Dłużne pap.wartości8"/>
      <sheetName val="Bilans w tys.PLN-raport9"/>
      <sheetName val="Rach.wyniku w tys.PLN-raport10"/>
      <sheetName val="Zest.zmian w A.N. 11"/>
      <sheetName val="Nota-3 Zobowiązania Funduszu"/>
      <sheetName val="Nota-4 Środki pieniężne "/>
      <sheetName val="Średni p.środków"/>
      <sheetName val="Nota-5 Ryzyka"/>
      <sheetName val="Nota-11 Koszty Funduszu"/>
    </sheetNames>
    <sheetDataSet>
      <sheetData sheetId="10">
        <row r="6">
          <cell r="C6">
            <v>63395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CRTY"/>
      <sheetName val="OAIR.DBF"/>
      <sheetName val="M2M.DBF "/>
      <sheetName val="Trialb w tys.PLN"/>
      <sheetName val="Składniki Lokat 8"/>
      <sheetName val="Akcje"/>
      <sheetName val="Akcje zagr."/>
      <sheetName val="Dł.pap.wart."/>
      <sheetName val="Depozyty"/>
      <sheetName val="Bilans"/>
      <sheetName val="Bilans-skrócony"/>
      <sheetName val="Rach.wynik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AIR"/>
      <sheetName val="Trialb w tys.PLN"/>
      <sheetName val="SECRTY"/>
      <sheetName val="mtm.DBF "/>
      <sheetName val="Składniki Lokat-9"/>
      <sheetName val="Dłużne pap.wartościowe-10"/>
      <sheetName val="Depozyty-11"/>
      <sheetName val="Bilans1"/>
      <sheetName val="Bilans2-12"/>
      <sheetName val="Rach.wyniku-13"/>
    </sheetNames>
    <sheetDataSet>
      <sheetData sheetId="1">
        <row r="1">
          <cell r="I1">
            <v>1000</v>
          </cell>
        </row>
        <row r="2">
          <cell r="H2">
            <v>168632139.94</v>
          </cell>
        </row>
        <row r="52">
          <cell r="H52">
            <v>2211140.21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9"/>
  <sheetViews>
    <sheetView showGridLines="0" view="pageBreakPreview" zoomScale="85" zoomScaleSheetLayoutView="85" workbookViewId="0" topLeftCell="A1">
      <selection activeCell="D29" sqref="D29:D33"/>
    </sheetView>
  </sheetViews>
  <sheetFormatPr defaultColWidth="9.140625" defaultRowHeight="12.75"/>
  <cols>
    <col min="1" max="1" width="36.7109375" style="21" customWidth="1"/>
    <col min="2" max="2" width="17.7109375" style="21" customWidth="1"/>
    <col min="3" max="3" width="18.8515625" style="21" customWidth="1"/>
    <col min="4" max="4" width="12.7109375" style="89" customWidth="1"/>
    <col min="5" max="5" width="14.28125" style="88" customWidth="1"/>
    <col min="6" max="6" width="15.57421875" style="21" bestFit="1" customWidth="1"/>
    <col min="7" max="7" width="17.28125" style="89" bestFit="1" customWidth="1"/>
    <col min="8" max="8" width="15.421875" style="21" bestFit="1" customWidth="1"/>
    <col min="9" max="9" width="14.421875" style="21" bestFit="1" customWidth="1"/>
    <col min="10" max="10" width="10.421875" style="21" bestFit="1" customWidth="1"/>
    <col min="11" max="16384" width="9.140625" style="21" customWidth="1"/>
  </cols>
  <sheetData>
    <row r="1" spans="1:7" s="83" customFormat="1" ht="14.25">
      <c r="A1" s="389" t="s">
        <v>0</v>
      </c>
      <c r="B1" s="389"/>
      <c r="C1" s="389"/>
      <c r="D1" s="389"/>
      <c r="E1" s="389"/>
      <c r="F1" s="389"/>
      <c r="G1" s="389"/>
    </row>
    <row r="2" spans="1:7" s="83" customFormat="1" ht="14.25">
      <c r="A2" s="389" t="s">
        <v>1</v>
      </c>
      <c r="B2" s="389"/>
      <c r="C2" s="389"/>
      <c r="D2" s="389"/>
      <c r="E2" s="389"/>
      <c r="F2" s="389"/>
      <c r="G2" s="389"/>
    </row>
    <row r="3" spans="1:7" s="83" customFormat="1" ht="14.25">
      <c r="A3" s="389" t="s">
        <v>2</v>
      </c>
      <c r="B3" s="389"/>
      <c r="C3" s="389"/>
      <c r="D3" s="389"/>
      <c r="E3" s="389"/>
      <c r="F3" s="389"/>
      <c r="G3" s="389"/>
    </row>
    <row r="4" spans="1:7" s="83" customFormat="1" ht="14.25">
      <c r="A4" s="389" t="s">
        <v>116</v>
      </c>
      <c r="B4" s="389"/>
      <c r="C4" s="389"/>
      <c r="D4" s="389"/>
      <c r="E4" s="389"/>
      <c r="F4" s="389"/>
      <c r="G4" s="389"/>
    </row>
    <row r="5" spans="1:7" s="83" customFormat="1" ht="14.25">
      <c r="A5" s="82"/>
      <c r="B5" s="82"/>
      <c r="C5" s="82"/>
      <c r="D5" s="84"/>
      <c r="E5" s="85"/>
      <c r="G5" s="86"/>
    </row>
    <row r="6" spans="1:7" ht="14.25">
      <c r="A6" s="378" t="s">
        <v>2</v>
      </c>
      <c r="B6" s="377">
        <v>42735</v>
      </c>
      <c r="C6" s="377"/>
      <c r="D6" s="377"/>
      <c r="E6" s="377">
        <v>42369</v>
      </c>
      <c r="F6" s="377"/>
      <c r="G6" s="377"/>
    </row>
    <row r="7" spans="1:8" s="87" customFormat="1" ht="71.25">
      <c r="A7" s="379"/>
      <c r="B7" s="224" t="s">
        <v>3</v>
      </c>
      <c r="C7" s="224" t="s">
        <v>4</v>
      </c>
      <c r="D7" s="225" t="s">
        <v>5</v>
      </c>
      <c r="E7" s="224" t="s">
        <v>3</v>
      </c>
      <c r="F7" s="224" t="s">
        <v>4</v>
      </c>
      <c r="G7" s="225" t="s">
        <v>5</v>
      </c>
      <c r="H7" s="325"/>
    </row>
    <row r="8" spans="1:13" ht="14.25">
      <c r="A8" s="27" t="s">
        <v>6</v>
      </c>
      <c r="B8" s="226">
        <v>30269</v>
      </c>
      <c r="C8" s="226">
        <v>31110</v>
      </c>
      <c r="D8" s="227">
        <v>24.72</v>
      </c>
      <c r="E8" s="226">
        <v>34795</v>
      </c>
      <c r="F8" s="226">
        <v>32141</v>
      </c>
      <c r="G8" s="227">
        <v>24.71</v>
      </c>
      <c r="H8" s="326"/>
      <c r="I8" s="217"/>
      <c r="J8" s="211"/>
      <c r="K8" s="90"/>
      <c r="L8" s="90"/>
      <c r="M8" s="198"/>
    </row>
    <row r="9" spans="1:13" ht="14.25">
      <c r="A9" s="27" t="s">
        <v>7</v>
      </c>
      <c r="B9" s="380" t="s">
        <v>84</v>
      </c>
      <c r="C9" s="381"/>
      <c r="D9" s="382"/>
      <c r="E9" s="380" t="s">
        <v>84</v>
      </c>
      <c r="F9" s="381"/>
      <c r="G9" s="382"/>
      <c r="H9" s="327"/>
      <c r="J9" s="211"/>
      <c r="K9" s="90"/>
      <c r="L9" s="90"/>
      <c r="M9" s="198"/>
    </row>
    <row r="10" spans="1:13" ht="14.25">
      <c r="A10" s="27" t="s">
        <v>8</v>
      </c>
      <c r="B10" s="383"/>
      <c r="C10" s="384"/>
      <c r="D10" s="385"/>
      <c r="E10" s="383"/>
      <c r="F10" s="384"/>
      <c r="G10" s="385"/>
      <c r="H10" s="327"/>
      <c r="J10" s="211"/>
      <c r="K10" s="90"/>
      <c r="L10" s="90"/>
      <c r="M10" s="198"/>
    </row>
    <row r="11" spans="1:13" ht="14.25">
      <c r="A11" s="27" t="s">
        <v>9</v>
      </c>
      <c r="B11" s="383"/>
      <c r="C11" s="384"/>
      <c r="D11" s="385"/>
      <c r="E11" s="383"/>
      <c r="F11" s="384"/>
      <c r="G11" s="385"/>
      <c r="H11" s="327"/>
      <c r="J11" s="211"/>
      <c r="K11" s="90"/>
      <c r="L11" s="90"/>
      <c r="M11" s="198"/>
    </row>
    <row r="12" spans="1:13" ht="14.25">
      <c r="A12" s="27" t="s">
        <v>10</v>
      </c>
      <c r="B12" s="383"/>
      <c r="C12" s="384"/>
      <c r="D12" s="385"/>
      <c r="E12" s="383"/>
      <c r="F12" s="384"/>
      <c r="G12" s="385"/>
      <c r="H12" s="327"/>
      <c r="J12" s="211"/>
      <c r="K12" s="90"/>
      <c r="L12" s="90"/>
      <c r="M12" s="198"/>
    </row>
    <row r="13" spans="1:13" ht="14.25">
      <c r="A13" s="27" t="s">
        <v>11</v>
      </c>
      <c r="B13" s="386"/>
      <c r="C13" s="387"/>
      <c r="D13" s="388"/>
      <c r="E13" s="386"/>
      <c r="F13" s="387"/>
      <c r="G13" s="388"/>
      <c r="H13" s="327"/>
      <c r="J13" s="211"/>
      <c r="K13" s="90"/>
      <c r="L13" s="90"/>
      <c r="M13" s="198"/>
    </row>
    <row r="14" spans="1:13" ht="14.25">
      <c r="A14" s="27" t="s">
        <v>12</v>
      </c>
      <c r="B14" s="226">
        <v>83415</v>
      </c>
      <c r="C14" s="226">
        <v>83437</v>
      </c>
      <c r="D14" s="227">
        <v>66.3</v>
      </c>
      <c r="E14" s="226">
        <v>88637</v>
      </c>
      <c r="F14" s="226">
        <v>89960</v>
      </c>
      <c r="G14" s="227">
        <v>69.15</v>
      </c>
      <c r="H14" s="328"/>
      <c r="I14" s="217"/>
      <c r="J14" s="211"/>
      <c r="K14" s="90"/>
      <c r="L14" s="90"/>
      <c r="M14" s="198"/>
    </row>
    <row r="15" spans="1:13" ht="14.25">
      <c r="A15" s="27" t="s">
        <v>13</v>
      </c>
      <c r="B15" s="380" t="s">
        <v>84</v>
      </c>
      <c r="C15" s="381"/>
      <c r="D15" s="382"/>
      <c r="E15" s="380" t="s">
        <v>84</v>
      </c>
      <c r="F15" s="381"/>
      <c r="G15" s="382"/>
      <c r="H15" s="327"/>
      <c r="J15" s="211"/>
      <c r="K15" s="90"/>
      <c r="L15" s="90"/>
      <c r="M15" s="198"/>
    </row>
    <row r="16" spans="1:13" ht="14.25">
      <c r="A16" s="27" t="s">
        <v>14</v>
      </c>
      <c r="B16" s="383"/>
      <c r="C16" s="384"/>
      <c r="D16" s="385"/>
      <c r="E16" s="383"/>
      <c r="F16" s="384"/>
      <c r="G16" s="385"/>
      <c r="H16" s="327"/>
      <c r="J16" s="211"/>
      <c r="K16" s="90"/>
      <c r="L16" s="90"/>
      <c r="M16" s="198"/>
    </row>
    <row r="17" spans="1:13" ht="14.25">
      <c r="A17" s="27" t="s">
        <v>15</v>
      </c>
      <c r="B17" s="383"/>
      <c r="C17" s="384"/>
      <c r="D17" s="385"/>
      <c r="E17" s="383"/>
      <c r="F17" s="384"/>
      <c r="G17" s="385"/>
      <c r="H17" s="327"/>
      <c r="J17" s="211"/>
      <c r="K17" s="90"/>
      <c r="L17" s="90"/>
      <c r="M17" s="198"/>
    </row>
    <row r="18" spans="1:13" ht="49.5" customHeight="1">
      <c r="A18" s="27" t="s">
        <v>16</v>
      </c>
      <c r="B18" s="383"/>
      <c r="C18" s="384"/>
      <c r="D18" s="385"/>
      <c r="E18" s="383"/>
      <c r="F18" s="384"/>
      <c r="G18" s="385"/>
      <c r="H18" s="327"/>
      <c r="J18" s="211"/>
      <c r="K18" s="90"/>
      <c r="L18" s="90"/>
      <c r="M18" s="198"/>
    </row>
    <row r="19" spans="1:13" ht="14.25">
      <c r="A19" s="27" t="s">
        <v>17</v>
      </c>
      <c r="B19" s="383"/>
      <c r="C19" s="384"/>
      <c r="D19" s="385"/>
      <c r="E19" s="383"/>
      <c r="F19" s="384"/>
      <c r="G19" s="385"/>
      <c r="H19" s="327"/>
      <c r="J19" s="211"/>
      <c r="K19" s="90"/>
      <c r="L19" s="90"/>
      <c r="M19" s="198"/>
    </row>
    <row r="20" spans="1:13" ht="14.25">
      <c r="A20" s="27" t="s">
        <v>18</v>
      </c>
      <c r="B20" s="386"/>
      <c r="C20" s="387"/>
      <c r="D20" s="388"/>
      <c r="E20" s="386"/>
      <c r="F20" s="387"/>
      <c r="G20" s="388"/>
      <c r="H20" s="327"/>
      <c r="J20" s="211"/>
      <c r="K20" s="90"/>
      <c r="L20" s="90"/>
      <c r="M20" s="198"/>
    </row>
    <row r="21" spans="1:13" ht="14.25">
      <c r="A21" s="27" t="s">
        <v>19</v>
      </c>
      <c r="B21" s="226">
        <v>8741</v>
      </c>
      <c r="C21" s="226">
        <v>8741</v>
      </c>
      <c r="D21" s="227">
        <v>6.95</v>
      </c>
      <c r="E21" s="226">
        <v>6383</v>
      </c>
      <c r="F21" s="226">
        <v>6383</v>
      </c>
      <c r="G21" s="227">
        <v>4.91</v>
      </c>
      <c r="H21" s="328"/>
      <c r="I21" s="217"/>
      <c r="J21" s="211"/>
      <c r="K21" s="90"/>
      <c r="L21" s="90"/>
      <c r="M21" s="198"/>
    </row>
    <row r="22" spans="1:13" ht="14.25">
      <c r="A22" s="27" t="s">
        <v>175</v>
      </c>
      <c r="B22" s="383" t="s">
        <v>84</v>
      </c>
      <c r="C22" s="384"/>
      <c r="D22" s="385"/>
      <c r="E22" s="383" t="s">
        <v>84</v>
      </c>
      <c r="F22" s="384"/>
      <c r="G22" s="385"/>
      <c r="H22" s="327"/>
      <c r="J22" s="211"/>
      <c r="K22" s="90"/>
      <c r="L22" s="90"/>
      <c r="M22" s="198"/>
    </row>
    <row r="23" spans="1:13" ht="14.25">
      <c r="A23" s="27" t="s">
        <v>42</v>
      </c>
      <c r="B23" s="383"/>
      <c r="C23" s="384"/>
      <c r="D23" s="385"/>
      <c r="E23" s="383"/>
      <c r="F23" s="384"/>
      <c r="G23" s="385"/>
      <c r="H23" s="327"/>
      <c r="J23" s="211"/>
      <c r="K23" s="90"/>
      <c r="L23" s="90"/>
      <c r="M23" s="198"/>
    </row>
    <row r="24" spans="1:13" ht="14.25">
      <c r="A24" s="27" t="s">
        <v>176</v>
      </c>
      <c r="B24" s="383"/>
      <c r="C24" s="384"/>
      <c r="D24" s="385"/>
      <c r="E24" s="383"/>
      <c r="F24" s="384"/>
      <c r="G24" s="385"/>
      <c r="H24" s="327"/>
      <c r="J24" s="211"/>
      <c r="K24" s="90"/>
      <c r="L24" s="90"/>
      <c r="M24" s="198"/>
    </row>
    <row r="25" spans="1:13" ht="14.25">
      <c r="A25" s="27" t="s">
        <v>20</v>
      </c>
      <c r="B25" s="383"/>
      <c r="C25" s="384"/>
      <c r="D25" s="385"/>
      <c r="E25" s="383"/>
      <c r="F25" s="384"/>
      <c r="G25" s="385"/>
      <c r="H25" s="327"/>
      <c r="J25" s="211"/>
      <c r="K25" s="90"/>
      <c r="L25" s="90"/>
      <c r="M25" s="198"/>
    </row>
    <row r="26" spans="1:13" ht="14.25">
      <c r="A26" s="27" t="s">
        <v>21</v>
      </c>
      <c r="B26" s="226">
        <v>122425</v>
      </c>
      <c r="C26" s="226">
        <v>123288</v>
      </c>
      <c r="D26" s="228">
        <v>97.97</v>
      </c>
      <c r="E26" s="226">
        <v>129815</v>
      </c>
      <c r="F26" s="226">
        <v>128484</v>
      </c>
      <c r="G26" s="228">
        <v>98.77</v>
      </c>
      <c r="H26" s="327"/>
      <c r="J26" s="211"/>
      <c r="K26" s="90"/>
      <c r="L26" s="90"/>
      <c r="M26" s="198"/>
    </row>
    <row r="27" spans="1:8" ht="36.75" customHeight="1">
      <c r="A27" s="376" t="s">
        <v>189</v>
      </c>
      <c r="B27" s="376"/>
      <c r="C27" s="376"/>
      <c r="D27" s="376"/>
      <c r="E27" s="376"/>
      <c r="F27" s="376"/>
      <c r="G27" s="376"/>
      <c r="H27" s="327"/>
    </row>
    <row r="28" ht="14.25">
      <c r="H28" s="327"/>
    </row>
    <row r="29" spans="3:8" ht="14.25">
      <c r="C29" s="89"/>
      <c r="D29" s="130"/>
      <c r="H29" s="327"/>
    </row>
    <row r="30" spans="3:4" ht="14.25">
      <c r="C30" s="89"/>
      <c r="D30" s="131"/>
    </row>
    <row r="31" ht="14.25">
      <c r="D31" s="96"/>
    </row>
    <row r="32" ht="14.25">
      <c r="D32" s="96"/>
    </row>
    <row r="33" ht="14.25">
      <c r="C33" s="357"/>
    </row>
    <row r="34" ht="14.25">
      <c r="C34" s="90"/>
    </row>
    <row r="36" spans="4:7" ht="14.25">
      <c r="D36" s="21"/>
      <c r="E36" s="21"/>
      <c r="G36" s="21"/>
    </row>
    <row r="38" spans="4:7" ht="14.25">
      <c r="D38" s="21"/>
      <c r="E38" s="21"/>
      <c r="G38" s="21"/>
    </row>
    <row r="40" spans="4:7" ht="14.25">
      <c r="D40" s="21"/>
      <c r="E40" s="21"/>
      <c r="G40" s="21"/>
    </row>
    <row r="41" spans="4:7" ht="14.25">
      <c r="D41" s="21"/>
      <c r="E41" s="21"/>
      <c r="G41" s="21"/>
    </row>
    <row r="43" ht="15">
      <c r="C43" s="22"/>
    </row>
    <row r="44" ht="15">
      <c r="C44" s="22"/>
    </row>
    <row r="45" ht="15">
      <c r="C45" s="22"/>
    </row>
    <row r="47" ht="15">
      <c r="C47" s="22"/>
    </row>
    <row r="48" ht="15">
      <c r="C48" s="22"/>
    </row>
    <row r="49" ht="15">
      <c r="C49" s="22"/>
    </row>
  </sheetData>
  <sheetProtection/>
  <mergeCells count="14">
    <mergeCell ref="A4:G4"/>
    <mergeCell ref="E22:G25"/>
    <mergeCell ref="A1:G1"/>
    <mergeCell ref="A2:G2"/>
    <mergeCell ref="A3:G3"/>
    <mergeCell ref="B9:D13"/>
    <mergeCell ref="E9:G13"/>
    <mergeCell ref="A27:G27"/>
    <mergeCell ref="E6:G6"/>
    <mergeCell ref="A6:A7"/>
    <mergeCell ref="B6:D6"/>
    <mergeCell ref="B15:D20"/>
    <mergeCell ref="B22:D25"/>
    <mergeCell ref="E15:G20"/>
  </mergeCells>
  <conditionalFormatting sqref="D26 G26">
    <cfRule type="cellIs" priority="3" dxfId="0" operator="greaterThan" stopIfTrue="1">
      <formula>100</formula>
    </cfRule>
  </conditionalFormatting>
  <printOptions horizontalCentered="1" verticalCentered="1"/>
  <pageMargins left="1.22" right="0.984251968503937" top="1.36" bottom="1.81102362204724" header="0.511811023622047" footer="0.511811023622047"/>
  <pageSetup fitToHeight="1" fitToWidth="1" horizontalDpi="600" verticalDpi="600" orientation="landscape" scale="78" r:id="rId1"/>
  <headerFooter alignWithMargins="0">
    <oddHeader>&amp;CSubfundusz Strateg
Legg Mason Parasol Fundusz Inwestycyjny Otwarty
Roczne Sprawozdanie Jednostkowe sporządzone
za okres od 01 stycznia 2016 roku do 31 grudnia 2016 roku</oddHeader>
    <oddFooter>&amp;L&amp;"Times New Roman,Normalny"&amp;11Odpowiedzialny za prowadzenie ksiąg rachunkowych: Moventum Sp. z o. o.&amp;C&amp;"Verdana,Normalny"&amp;11
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69"/>
  <sheetViews>
    <sheetView view="pageBreakPreview" zoomScale="70" zoomScaleSheetLayoutView="70" workbookViewId="0" topLeftCell="D1">
      <selection activeCell="J6" sqref="J6:N37"/>
    </sheetView>
  </sheetViews>
  <sheetFormatPr defaultColWidth="9.140625" defaultRowHeight="12.75"/>
  <cols>
    <col min="1" max="1" width="29.140625" style="18" customWidth="1"/>
    <col min="2" max="2" width="46.421875" style="79" customWidth="1"/>
    <col min="3" max="3" width="36.28125" style="79" customWidth="1"/>
    <col min="4" max="4" width="48.8515625" style="79" customWidth="1"/>
    <col min="5" max="5" width="18.8515625" style="80" customWidth="1"/>
    <col min="6" max="6" width="13.421875" style="79" bestFit="1" customWidth="1"/>
    <col min="7" max="7" width="22.57421875" style="80" customWidth="1"/>
    <col min="8" max="8" width="22.8515625" style="80" customWidth="1"/>
    <col min="9" max="9" width="17.421875" style="81" customWidth="1"/>
    <col min="10" max="10" width="10.28125" style="18" customWidth="1"/>
    <col min="11" max="11" width="8.28125" style="215" customWidth="1"/>
    <col min="12" max="12" width="14.7109375" style="370" customWidth="1"/>
    <col min="13" max="13" width="15.28125" style="371" customWidth="1"/>
    <col min="14" max="16384" width="9.140625" style="18" customWidth="1"/>
  </cols>
  <sheetData>
    <row r="1" spans="2:9" ht="15">
      <c r="B1" s="393" t="s">
        <v>0</v>
      </c>
      <c r="C1" s="393"/>
      <c r="D1" s="393"/>
      <c r="E1" s="393"/>
      <c r="F1" s="393"/>
      <c r="G1" s="393"/>
      <c r="H1" s="393"/>
      <c r="I1" s="393"/>
    </row>
    <row r="2" spans="2:9" ht="15">
      <c r="B2" s="396" t="s">
        <v>22</v>
      </c>
      <c r="C2" s="397"/>
      <c r="D2" s="397"/>
      <c r="E2" s="396"/>
      <c r="F2" s="397"/>
      <c r="G2" s="396"/>
      <c r="H2" s="396"/>
      <c r="I2" s="396"/>
    </row>
    <row r="3" spans="2:9" ht="15">
      <c r="B3" s="394" t="s">
        <v>6</v>
      </c>
      <c r="C3" s="395"/>
      <c r="D3" s="395"/>
      <c r="E3" s="394"/>
      <c r="F3" s="395"/>
      <c r="G3" s="394"/>
      <c r="H3" s="394"/>
      <c r="I3" s="394"/>
    </row>
    <row r="4" spans="2:9" ht="15">
      <c r="B4" s="396" t="s">
        <v>117</v>
      </c>
      <c r="C4" s="397"/>
      <c r="D4" s="397"/>
      <c r="E4" s="396"/>
      <c r="F4" s="397"/>
      <c r="G4" s="396"/>
      <c r="H4" s="396"/>
      <c r="I4" s="396"/>
    </row>
    <row r="5" spans="2:9" ht="15">
      <c r="B5" s="74"/>
      <c r="C5" s="74"/>
      <c r="D5" s="74"/>
      <c r="E5" s="76"/>
      <c r="F5" s="74"/>
      <c r="G5" s="76"/>
      <c r="H5" s="76"/>
      <c r="I5" s="77"/>
    </row>
    <row r="6" spans="2:13" ht="71.25">
      <c r="B6" s="27" t="s">
        <v>6</v>
      </c>
      <c r="C6" s="27" t="s">
        <v>23</v>
      </c>
      <c r="D6" s="27" t="s">
        <v>24</v>
      </c>
      <c r="E6" s="27" t="s">
        <v>25</v>
      </c>
      <c r="F6" s="27" t="s">
        <v>26</v>
      </c>
      <c r="G6" s="27" t="s">
        <v>27</v>
      </c>
      <c r="H6" s="27" t="s">
        <v>28</v>
      </c>
      <c r="I6" s="27" t="s">
        <v>29</v>
      </c>
      <c r="M6" s="370"/>
    </row>
    <row r="7" spans="1:13" s="75" customFormat="1" ht="22.5" customHeight="1">
      <c r="A7" s="78"/>
      <c r="B7" s="390" t="s">
        <v>110</v>
      </c>
      <c r="C7" s="391"/>
      <c r="D7" s="392"/>
      <c r="E7" s="229">
        <v>1501635</v>
      </c>
      <c r="F7" s="229"/>
      <c r="G7" s="229">
        <v>26625</v>
      </c>
      <c r="H7" s="229">
        <v>27229</v>
      </c>
      <c r="I7" s="230">
        <v>21.64</v>
      </c>
      <c r="J7" s="199"/>
      <c r="K7" s="216"/>
      <c r="L7" s="372"/>
      <c r="M7" s="373"/>
    </row>
    <row r="8" spans="1:16" s="75" customFormat="1" ht="38.25" customHeight="1">
      <c r="A8" s="139"/>
      <c r="B8" s="363" t="s">
        <v>237</v>
      </c>
      <c r="C8" s="203" t="s">
        <v>96</v>
      </c>
      <c r="D8" s="203" t="s">
        <v>179</v>
      </c>
      <c r="E8" s="232">
        <v>5580</v>
      </c>
      <c r="F8" s="233" t="s">
        <v>30</v>
      </c>
      <c r="G8" s="232">
        <v>153</v>
      </c>
      <c r="H8" s="232">
        <v>160</v>
      </c>
      <c r="I8" s="235">
        <v>0.13</v>
      </c>
      <c r="J8" s="199"/>
      <c r="K8" s="216"/>
      <c r="L8" s="374"/>
      <c r="M8" s="373"/>
      <c r="O8" s="351"/>
      <c r="P8" s="351"/>
    </row>
    <row r="9" spans="1:16" ht="38.25" customHeight="1">
      <c r="A9" s="139"/>
      <c r="B9" s="363" t="s">
        <v>205</v>
      </c>
      <c r="C9" s="203" t="s">
        <v>96</v>
      </c>
      <c r="D9" s="203" t="s">
        <v>179</v>
      </c>
      <c r="E9" s="232">
        <v>10000</v>
      </c>
      <c r="F9" s="233" t="s">
        <v>30</v>
      </c>
      <c r="G9" s="232">
        <v>521</v>
      </c>
      <c r="H9" s="232">
        <v>542</v>
      </c>
      <c r="I9" s="235">
        <v>0.43</v>
      </c>
      <c r="L9" s="374"/>
      <c r="O9" s="351"/>
      <c r="P9" s="351"/>
    </row>
    <row r="10" spans="1:16" ht="38.25" customHeight="1">
      <c r="A10" s="139"/>
      <c r="B10" s="364" t="s">
        <v>238</v>
      </c>
      <c r="C10" s="203" t="s">
        <v>96</v>
      </c>
      <c r="D10" s="203" t="s">
        <v>179</v>
      </c>
      <c r="E10" s="232">
        <v>54000</v>
      </c>
      <c r="F10" s="233" t="s">
        <v>30</v>
      </c>
      <c r="G10" s="232">
        <v>972</v>
      </c>
      <c r="H10" s="232">
        <v>967</v>
      </c>
      <c r="I10" s="235">
        <v>0.77</v>
      </c>
      <c r="L10" s="374"/>
      <c r="O10" s="351"/>
      <c r="P10" s="351"/>
    </row>
    <row r="11" spans="1:16" ht="38.25" customHeight="1">
      <c r="A11" s="139"/>
      <c r="B11" s="363" t="s">
        <v>239</v>
      </c>
      <c r="C11" s="203" t="s">
        <v>96</v>
      </c>
      <c r="D11" s="203" t="s">
        <v>179</v>
      </c>
      <c r="E11" s="232">
        <v>1376</v>
      </c>
      <c r="F11" s="233" t="s">
        <v>30</v>
      </c>
      <c r="G11" s="232">
        <v>445</v>
      </c>
      <c r="H11" s="232">
        <v>461</v>
      </c>
      <c r="I11" s="235">
        <v>0.37</v>
      </c>
      <c r="L11" s="374"/>
      <c r="O11" s="351"/>
      <c r="P11" s="351"/>
    </row>
    <row r="12" spans="1:16" ht="38.25" customHeight="1">
      <c r="A12" s="139"/>
      <c r="B12" s="365" t="s">
        <v>240</v>
      </c>
      <c r="C12" s="203" t="s">
        <v>96</v>
      </c>
      <c r="D12" s="203" t="s">
        <v>179</v>
      </c>
      <c r="E12" s="232">
        <v>3300</v>
      </c>
      <c r="F12" s="233" t="s">
        <v>30</v>
      </c>
      <c r="G12" s="232">
        <v>841</v>
      </c>
      <c r="H12" s="232">
        <v>1043</v>
      </c>
      <c r="I12" s="235">
        <v>0.83</v>
      </c>
      <c r="L12" s="374"/>
      <c r="O12" s="351"/>
      <c r="P12" s="351"/>
    </row>
    <row r="13" spans="1:16" ht="38.25" customHeight="1">
      <c r="A13" s="139"/>
      <c r="B13" s="363" t="s">
        <v>241</v>
      </c>
      <c r="C13" s="203" t="s">
        <v>96</v>
      </c>
      <c r="D13" s="203" t="s">
        <v>179</v>
      </c>
      <c r="E13" s="232">
        <v>15000</v>
      </c>
      <c r="F13" s="233" t="s">
        <v>30</v>
      </c>
      <c r="G13" s="232">
        <v>296</v>
      </c>
      <c r="H13" s="232">
        <v>368</v>
      </c>
      <c r="I13" s="235">
        <v>0.29</v>
      </c>
      <c r="L13" s="374"/>
      <c r="O13" s="351"/>
      <c r="P13" s="351"/>
    </row>
    <row r="14" spans="1:16" ht="38.25" customHeight="1">
      <c r="A14" s="139"/>
      <c r="B14" s="363" t="s">
        <v>242</v>
      </c>
      <c r="C14" s="203" t="s">
        <v>96</v>
      </c>
      <c r="D14" s="203" t="s">
        <v>179</v>
      </c>
      <c r="E14" s="232">
        <v>8109</v>
      </c>
      <c r="F14" s="233" t="s">
        <v>30</v>
      </c>
      <c r="G14" s="232">
        <v>406</v>
      </c>
      <c r="H14" s="232">
        <v>1411</v>
      </c>
      <c r="I14" s="235">
        <v>1.12</v>
      </c>
      <c r="L14" s="374"/>
      <c r="O14" s="351"/>
      <c r="P14" s="351"/>
    </row>
    <row r="15" spans="1:16" ht="38.25" customHeight="1">
      <c r="A15" s="139"/>
      <c r="B15" s="366" t="s">
        <v>243</v>
      </c>
      <c r="C15" s="203" t="s">
        <v>96</v>
      </c>
      <c r="D15" s="203" t="s">
        <v>179</v>
      </c>
      <c r="E15" s="232">
        <v>34029</v>
      </c>
      <c r="F15" s="233" t="s">
        <v>30</v>
      </c>
      <c r="G15" s="232">
        <v>757</v>
      </c>
      <c r="H15" s="232">
        <v>837</v>
      </c>
      <c r="I15" s="235">
        <v>0.66</v>
      </c>
      <c r="L15" s="374"/>
      <c r="O15" s="351"/>
      <c r="P15" s="351"/>
    </row>
    <row r="16" spans="1:16" ht="48.75" customHeight="1">
      <c r="A16" s="139"/>
      <c r="B16" s="366" t="s">
        <v>244</v>
      </c>
      <c r="C16" s="203" t="s">
        <v>96</v>
      </c>
      <c r="D16" s="203" t="s">
        <v>179</v>
      </c>
      <c r="E16" s="232">
        <v>133</v>
      </c>
      <c r="F16" s="233" t="s">
        <v>30</v>
      </c>
      <c r="G16" s="232">
        <v>8</v>
      </c>
      <c r="H16" s="232">
        <v>8</v>
      </c>
      <c r="I16" s="235">
        <v>0.01</v>
      </c>
      <c r="L16" s="374"/>
      <c r="O16" s="351"/>
      <c r="P16" s="351"/>
    </row>
    <row r="17" spans="1:16" ht="38.25" customHeight="1">
      <c r="A17" s="139"/>
      <c r="B17" s="366" t="s">
        <v>206</v>
      </c>
      <c r="C17" s="203" t="s">
        <v>96</v>
      </c>
      <c r="D17" s="203" t="s">
        <v>179</v>
      </c>
      <c r="E17" s="232">
        <v>44819</v>
      </c>
      <c r="F17" s="233" t="s">
        <v>30</v>
      </c>
      <c r="G17" s="232">
        <v>203</v>
      </c>
      <c r="H17" s="232">
        <v>435</v>
      </c>
      <c r="I17" s="235">
        <v>0.35</v>
      </c>
      <c r="L17" s="374"/>
      <c r="O17" s="351"/>
      <c r="P17" s="351"/>
    </row>
    <row r="18" spans="1:16" ht="38.25" customHeight="1">
      <c r="A18" s="79"/>
      <c r="B18" s="366" t="s">
        <v>245</v>
      </c>
      <c r="C18" s="203" t="s">
        <v>96</v>
      </c>
      <c r="D18" s="203" t="s">
        <v>179</v>
      </c>
      <c r="E18" s="232">
        <v>4228</v>
      </c>
      <c r="F18" s="233" t="s">
        <v>30</v>
      </c>
      <c r="G18" s="232">
        <v>462</v>
      </c>
      <c r="H18" s="232">
        <v>682</v>
      </c>
      <c r="I18" s="235">
        <v>0.54</v>
      </c>
      <c r="L18" s="374"/>
      <c r="O18" s="351"/>
      <c r="P18" s="351"/>
    </row>
    <row r="19" spans="1:16" ht="38.25" customHeight="1">
      <c r="A19" s="79"/>
      <c r="B19" s="366" t="s">
        <v>246</v>
      </c>
      <c r="C19" s="203" t="s">
        <v>96</v>
      </c>
      <c r="D19" s="203" t="s">
        <v>179</v>
      </c>
      <c r="E19" s="232">
        <v>794</v>
      </c>
      <c r="F19" s="233" t="s">
        <v>30</v>
      </c>
      <c r="G19" s="232">
        <v>320</v>
      </c>
      <c r="H19" s="232">
        <v>308</v>
      </c>
      <c r="I19" s="235">
        <v>0.24</v>
      </c>
      <c r="L19" s="374"/>
      <c r="O19" s="351"/>
      <c r="P19" s="351"/>
    </row>
    <row r="20" spans="1:16" ht="38.25" customHeight="1">
      <c r="A20" s="139"/>
      <c r="B20" s="366" t="s">
        <v>222</v>
      </c>
      <c r="C20" s="203" t="s">
        <v>96</v>
      </c>
      <c r="D20" s="203" t="s">
        <v>179</v>
      </c>
      <c r="E20" s="232">
        <v>2273</v>
      </c>
      <c r="F20" s="233" t="s">
        <v>30</v>
      </c>
      <c r="G20" s="232">
        <v>152</v>
      </c>
      <c r="H20" s="232">
        <v>206</v>
      </c>
      <c r="I20" s="235">
        <v>0.16</v>
      </c>
      <c r="L20" s="374"/>
      <c r="O20" s="351"/>
      <c r="P20" s="351"/>
    </row>
    <row r="21" spans="1:16" ht="38.25" customHeight="1">
      <c r="A21" s="79"/>
      <c r="B21" s="366" t="s">
        <v>247</v>
      </c>
      <c r="C21" s="203" t="s">
        <v>96</v>
      </c>
      <c r="D21" s="203" t="s">
        <v>179</v>
      </c>
      <c r="E21" s="232">
        <v>3157</v>
      </c>
      <c r="F21" s="233" t="s">
        <v>30</v>
      </c>
      <c r="G21" s="232">
        <v>742</v>
      </c>
      <c r="H21" s="232">
        <v>748</v>
      </c>
      <c r="I21" s="235">
        <v>0.59</v>
      </c>
      <c r="L21" s="374"/>
      <c r="O21" s="351"/>
      <c r="P21" s="351"/>
    </row>
    <row r="22" spans="1:16" ht="38.25" customHeight="1">
      <c r="A22" s="79"/>
      <c r="B22" s="366" t="s">
        <v>248</v>
      </c>
      <c r="C22" s="203" t="s">
        <v>96</v>
      </c>
      <c r="D22" s="203" t="s">
        <v>179</v>
      </c>
      <c r="E22" s="232">
        <v>657180</v>
      </c>
      <c r="F22" s="233" t="s">
        <v>30</v>
      </c>
      <c r="G22" s="232">
        <v>3050</v>
      </c>
      <c r="H22" s="232">
        <v>789</v>
      </c>
      <c r="I22" s="235">
        <v>0.63</v>
      </c>
      <c r="L22" s="374"/>
      <c r="O22" s="351"/>
      <c r="P22" s="351"/>
    </row>
    <row r="23" spans="1:16" ht="38.25" customHeight="1">
      <c r="A23" s="79"/>
      <c r="B23" s="366" t="s">
        <v>249</v>
      </c>
      <c r="C23" s="203" t="s">
        <v>96</v>
      </c>
      <c r="D23" s="203" t="s">
        <v>179</v>
      </c>
      <c r="E23" s="232">
        <v>10624</v>
      </c>
      <c r="F23" s="233" t="s">
        <v>30</v>
      </c>
      <c r="G23" s="232">
        <v>263</v>
      </c>
      <c r="H23" s="232">
        <v>406</v>
      </c>
      <c r="I23" s="235">
        <v>0.32</v>
      </c>
      <c r="L23" s="374"/>
      <c r="O23" s="351"/>
      <c r="P23" s="351"/>
    </row>
    <row r="24" spans="1:16" ht="38.25" customHeight="1">
      <c r="A24" s="79"/>
      <c r="B24" s="366" t="s">
        <v>250</v>
      </c>
      <c r="C24" s="203" t="s">
        <v>96</v>
      </c>
      <c r="D24" s="203" t="s">
        <v>179</v>
      </c>
      <c r="E24" s="232">
        <v>18924</v>
      </c>
      <c r="F24" s="233" t="s">
        <v>30</v>
      </c>
      <c r="G24" s="232">
        <v>758</v>
      </c>
      <c r="H24" s="232">
        <v>703</v>
      </c>
      <c r="I24" s="235">
        <v>0.56</v>
      </c>
      <c r="L24" s="374"/>
      <c r="O24" s="351"/>
      <c r="P24" s="351"/>
    </row>
    <row r="25" spans="1:16" ht="47.25" customHeight="1">
      <c r="A25" s="79"/>
      <c r="B25" s="366" t="s">
        <v>207</v>
      </c>
      <c r="C25" s="203" t="s">
        <v>96</v>
      </c>
      <c r="D25" s="203" t="s">
        <v>179</v>
      </c>
      <c r="E25" s="232">
        <v>13350</v>
      </c>
      <c r="F25" s="233" t="s">
        <v>30</v>
      </c>
      <c r="G25" s="232">
        <v>503</v>
      </c>
      <c r="H25" s="232">
        <v>441</v>
      </c>
      <c r="I25" s="235">
        <v>0.35</v>
      </c>
      <c r="L25" s="374"/>
      <c r="O25" s="351"/>
      <c r="P25" s="351"/>
    </row>
    <row r="26" spans="1:16" ht="38.25" customHeight="1">
      <c r="A26" s="79"/>
      <c r="B26" s="366" t="s">
        <v>251</v>
      </c>
      <c r="C26" s="203" t="s">
        <v>96</v>
      </c>
      <c r="D26" s="203" t="s">
        <v>179</v>
      </c>
      <c r="E26" s="232">
        <v>19010</v>
      </c>
      <c r="F26" s="233" t="s">
        <v>30</v>
      </c>
      <c r="G26" s="232">
        <v>2652</v>
      </c>
      <c r="H26" s="232">
        <v>2391</v>
      </c>
      <c r="I26" s="235">
        <v>1.9</v>
      </c>
      <c r="L26" s="374"/>
      <c r="O26" s="351"/>
      <c r="P26" s="351"/>
    </row>
    <row r="27" spans="1:16" ht="38.25" customHeight="1">
      <c r="A27" s="79"/>
      <c r="B27" s="366" t="s">
        <v>223</v>
      </c>
      <c r="C27" s="203" t="s">
        <v>96</v>
      </c>
      <c r="D27" s="203" t="s">
        <v>179</v>
      </c>
      <c r="E27" s="232">
        <v>45234</v>
      </c>
      <c r="F27" s="233" t="s">
        <v>30</v>
      </c>
      <c r="G27" s="232">
        <v>625</v>
      </c>
      <c r="H27" s="232">
        <v>473</v>
      </c>
      <c r="I27" s="235">
        <v>0.38</v>
      </c>
      <c r="L27" s="374"/>
      <c r="O27" s="351"/>
      <c r="P27" s="351"/>
    </row>
    <row r="28" spans="1:16" ht="38.25" customHeight="1">
      <c r="A28" s="79"/>
      <c r="B28" s="366" t="s">
        <v>252</v>
      </c>
      <c r="C28" s="203" t="s">
        <v>96</v>
      </c>
      <c r="D28" s="203" t="s">
        <v>179</v>
      </c>
      <c r="E28" s="232">
        <v>59318</v>
      </c>
      <c r="F28" s="233" t="s">
        <v>30</v>
      </c>
      <c r="G28" s="232">
        <v>2105</v>
      </c>
      <c r="H28" s="232">
        <v>2758</v>
      </c>
      <c r="I28" s="235">
        <v>2.19</v>
      </c>
      <c r="L28" s="374"/>
      <c r="O28" s="351"/>
      <c r="P28" s="351"/>
    </row>
    <row r="29" spans="1:16" ht="38.25" customHeight="1">
      <c r="A29" s="79"/>
      <c r="B29" s="366" t="s">
        <v>253</v>
      </c>
      <c r="C29" s="203" t="s">
        <v>96</v>
      </c>
      <c r="D29" s="203" t="s">
        <v>179</v>
      </c>
      <c r="E29" s="232">
        <v>37156</v>
      </c>
      <c r="F29" s="233" t="s">
        <v>30</v>
      </c>
      <c r="G29" s="232">
        <v>1692</v>
      </c>
      <c r="H29" s="232">
        <v>3169</v>
      </c>
      <c r="I29" s="235">
        <v>2.52</v>
      </c>
      <c r="L29" s="374"/>
      <c r="O29" s="351"/>
      <c r="P29" s="351"/>
    </row>
    <row r="30" spans="2:16" ht="38.25" customHeight="1">
      <c r="B30" s="366" t="s">
        <v>254</v>
      </c>
      <c r="C30" s="203" t="s">
        <v>96</v>
      </c>
      <c r="D30" s="203" t="s">
        <v>179</v>
      </c>
      <c r="E30" s="232">
        <v>113086</v>
      </c>
      <c r="F30" s="233" t="s">
        <v>30</v>
      </c>
      <c r="G30" s="232">
        <v>2432</v>
      </c>
      <c r="H30" s="232">
        <v>3182</v>
      </c>
      <c r="I30" s="235">
        <v>2.53</v>
      </c>
      <c r="L30" s="374"/>
      <c r="O30" s="351"/>
      <c r="P30" s="351"/>
    </row>
    <row r="31" spans="2:16" ht="38.25" customHeight="1">
      <c r="B31" s="366" t="s">
        <v>255</v>
      </c>
      <c r="C31" s="203" t="s">
        <v>96</v>
      </c>
      <c r="D31" s="203" t="s">
        <v>179</v>
      </c>
      <c r="E31" s="232">
        <v>64825</v>
      </c>
      <c r="F31" s="233" t="s">
        <v>30</v>
      </c>
      <c r="G31" s="232">
        <v>2027</v>
      </c>
      <c r="H31" s="232">
        <v>2153</v>
      </c>
      <c r="I31" s="235">
        <v>1.71</v>
      </c>
      <c r="L31" s="374"/>
      <c r="O31" s="351"/>
      <c r="P31" s="351"/>
    </row>
    <row r="32" spans="2:16" ht="38.25" customHeight="1">
      <c r="B32" s="366" t="s">
        <v>256</v>
      </c>
      <c r="C32" s="203" t="s">
        <v>96</v>
      </c>
      <c r="D32" s="203" t="s">
        <v>179</v>
      </c>
      <c r="E32" s="232">
        <v>14999</v>
      </c>
      <c r="F32" s="233" t="s">
        <v>30</v>
      </c>
      <c r="G32" s="232">
        <v>394</v>
      </c>
      <c r="H32" s="232">
        <v>210</v>
      </c>
      <c r="I32" s="235">
        <v>0.17</v>
      </c>
      <c r="L32" s="374"/>
      <c r="O32" s="351"/>
      <c r="P32" s="351"/>
    </row>
    <row r="33" spans="2:16" ht="38.25" customHeight="1">
      <c r="B33" s="366" t="s">
        <v>208</v>
      </c>
      <c r="C33" s="203" t="s">
        <v>96</v>
      </c>
      <c r="D33" s="203" t="s">
        <v>179</v>
      </c>
      <c r="E33" s="232">
        <v>19527</v>
      </c>
      <c r="F33" s="233" t="s">
        <v>30</v>
      </c>
      <c r="G33" s="232">
        <v>1081</v>
      </c>
      <c r="H33" s="232">
        <v>1054</v>
      </c>
      <c r="I33" s="235">
        <v>0.84</v>
      </c>
      <c r="L33" s="374"/>
      <c r="O33" s="351"/>
      <c r="P33" s="351"/>
    </row>
    <row r="34" spans="2:16" ht="38.25" customHeight="1">
      <c r="B34" s="366" t="s">
        <v>257</v>
      </c>
      <c r="C34" s="203" t="s">
        <v>96</v>
      </c>
      <c r="D34" s="203" t="s">
        <v>179</v>
      </c>
      <c r="E34" s="232">
        <v>123347</v>
      </c>
      <c r="F34" s="233" t="s">
        <v>30</v>
      </c>
      <c r="G34" s="232">
        <v>1973</v>
      </c>
      <c r="H34" s="232">
        <v>602</v>
      </c>
      <c r="I34" s="235">
        <v>0.48</v>
      </c>
      <c r="L34" s="374"/>
      <c r="O34" s="351"/>
      <c r="P34" s="351"/>
    </row>
    <row r="35" spans="2:16" ht="38.25" customHeight="1">
      <c r="B35" s="366" t="s">
        <v>209</v>
      </c>
      <c r="C35" s="203" t="s">
        <v>96</v>
      </c>
      <c r="D35" s="203" t="s">
        <v>179</v>
      </c>
      <c r="E35" s="232">
        <v>112025</v>
      </c>
      <c r="F35" s="233" t="s">
        <v>30</v>
      </c>
      <c r="G35" s="232">
        <v>686</v>
      </c>
      <c r="H35" s="232">
        <v>617</v>
      </c>
      <c r="I35" s="235">
        <v>0.49</v>
      </c>
      <c r="L35" s="374"/>
      <c r="O35" s="351"/>
      <c r="P35" s="351"/>
    </row>
    <row r="36" spans="2:9" ht="39" customHeight="1">
      <c r="B36" s="366" t="s">
        <v>258</v>
      </c>
      <c r="C36" s="203" t="s">
        <v>96</v>
      </c>
      <c r="D36" s="203" t="s">
        <v>179</v>
      </c>
      <c r="E36" s="232">
        <v>6232</v>
      </c>
      <c r="F36" s="233" t="s">
        <v>30</v>
      </c>
      <c r="G36" s="232">
        <v>106</v>
      </c>
      <c r="H36" s="232">
        <v>105</v>
      </c>
      <c r="I36" s="235">
        <v>0.08</v>
      </c>
    </row>
    <row r="69" spans="5:8" ht="15">
      <c r="E69" s="80">
        <f>3611689-E7</f>
        <v>2110054</v>
      </c>
      <c r="G69" s="80">
        <f>98546-G7</f>
        <v>71921</v>
      </c>
      <c r="H69" s="80">
        <f>96820-H7</f>
        <v>69591</v>
      </c>
    </row>
  </sheetData>
  <sheetProtection/>
  <mergeCells count="5">
    <mergeCell ref="B7:D7"/>
    <mergeCell ref="B1:I1"/>
    <mergeCell ref="B3:I3"/>
    <mergeCell ref="B4:I4"/>
    <mergeCell ref="B2:I2"/>
  </mergeCells>
  <printOptions horizontalCentered="1" verticalCentered="1"/>
  <pageMargins left="1.220472440944882" right="0.984251968503937" top="0.984251968503937" bottom="2.95" header="0.5118110236220472" footer="0.5118110236220472"/>
  <pageSetup fitToHeight="1" fitToWidth="1" horizontalDpi="600" verticalDpi="600" orientation="portrait" scale="35" r:id="rId1"/>
  <headerFooter alignWithMargins="0">
    <oddHeader>&amp;CSubfundusz Strateg
Legg Mason Parasol Fundusz Inwestycyjny Otwarty
Roczne Sprawozdanie Jednostkowe sporządzone
za okres od 01 stycznia 2016 roku do 31 grudnia 2016 roku</oddHeader>
    <oddFooter>&amp;L&amp;"Times New Roman,Normalny"&amp;11Odpowiedzialny za prowadzenie ksiąg rachunkowych: Moventum Sp. z o. o.&amp;C&amp;"Verdana,Normalny"&amp;11
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3"/>
  <sheetViews>
    <sheetView view="pageBreakPreview" zoomScale="90" zoomScaleSheetLayoutView="90" workbookViewId="0" topLeftCell="A1">
      <selection activeCell="H16" sqref="H16:I16"/>
    </sheetView>
  </sheetViews>
  <sheetFormatPr defaultColWidth="9.140625" defaultRowHeight="12.75"/>
  <cols>
    <col min="1" max="1" width="19.00390625" style="59" customWidth="1"/>
    <col min="2" max="2" width="33.7109375" style="59" customWidth="1"/>
    <col min="3" max="3" width="18.00390625" style="59" customWidth="1"/>
    <col min="4" max="4" width="24.140625" style="59" customWidth="1"/>
    <col min="5" max="5" width="13.57421875" style="59" customWidth="1"/>
    <col min="6" max="6" width="15.421875" style="59" customWidth="1"/>
    <col min="7" max="7" width="16.28125" style="59" customWidth="1"/>
    <col min="8" max="8" width="16.421875" style="59" customWidth="1"/>
    <col min="9" max="9" width="13.57421875" style="59" customWidth="1"/>
    <col min="10" max="10" width="9.28125" style="59" bestFit="1" customWidth="1"/>
    <col min="11" max="11" width="9.57421875" style="175" customWidth="1"/>
    <col min="12" max="16384" width="9.140625" style="59" customWidth="1"/>
  </cols>
  <sheetData>
    <row r="1" spans="2:9" ht="15">
      <c r="B1" s="399" t="s">
        <v>0</v>
      </c>
      <c r="C1" s="399"/>
      <c r="D1" s="399"/>
      <c r="E1" s="399"/>
      <c r="F1" s="399"/>
      <c r="G1" s="399"/>
      <c r="H1" s="399"/>
      <c r="I1" s="399"/>
    </row>
    <row r="2" spans="2:9" ht="15">
      <c r="B2" s="400" t="s">
        <v>22</v>
      </c>
      <c r="C2" s="400"/>
      <c r="D2" s="400"/>
      <c r="E2" s="400"/>
      <c r="F2" s="400"/>
      <c r="G2" s="400"/>
      <c r="H2" s="400"/>
      <c r="I2" s="400"/>
    </row>
    <row r="3" spans="2:9" ht="15">
      <c r="B3" s="399" t="s">
        <v>98</v>
      </c>
      <c r="C3" s="399"/>
      <c r="D3" s="399"/>
      <c r="E3" s="399"/>
      <c r="F3" s="399"/>
      <c r="G3" s="399"/>
      <c r="H3" s="399"/>
      <c r="I3" s="399"/>
    </row>
    <row r="4" spans="2:9" ht="15">
      <c r="B4" s="400" t="s">
        <v>118</v>
      </c>
      <c r="C4" s="400"/>
      <c r="D4" s="400"/>
      <c r="E4" s="400"/>
      <c r="F4" s="400"/>
      <c r="G4" s="400"/>
      <c r="H4" s="400"/>
      <c r="I4" s="400"/>
    </row>
    <row r="5" spans="2:9" ht="15">
      <c r="B5" s="58"/>
      <c r="C5" s="65"/>
      <c r="D5" s="65"/>
      <c r="E5" s="71"/>
      <c r="F5" s="65"/>
      <c r="G5" s="72"/>
      <c r="H5" s="72"/>
      <c r="I5" s="73"/>
    </row>
    <row r="6" spans="2:11" ht="57">
      <c r="B6" s="68" t="s">
        <v>98</v>
      </c>
      <c r="C6" s="68" t="s">
        <v>23</v>
      </c>
      <c r="D6" s="68" t="s">
        <v>87</v>
      </c>
      <c r="E6" s="68" t="s">
        <v>25</v>
      </c>
      <c r="F6" s="68" t="s">
        <v>89</v>
      </c>
      <c r="G6" s="68" t="s">
        <v>99</v>
      </c>
      <c r="H6" s="68" t="s">
        <v>100</v>
      </c>
      <c r="I6" s="68" t="s">
        <v>101</v>
      </c>
      <c r="K6" s="214"/>
    </row>
    <row r="7" spans="2:10" ht="15">
      <c r="B7" s="398" t="s">
        <v>178</v>
      </c>
      <c r="C7" s="398"/>
      <c r="D7" s="398"/>
      <c r="E7" s="229">
        <v>32661</v>
      </c>
      <c r="F7" s="237"/>
      <c r="G7" s="229">
        <v>3644</v>
      </c>
      <c r="H7" s="229">
        <v>3881</v>
      </c>
      <c r="I7" s="230">
        <v>3.08</v>
      </c>
      <c r="J7" s="324"/>
    </row>
    <row r="8" spans="1:9" ht="45" customHeight="1">
      <c r="A8" s="156"/>
      <c r="B8" s="236" t="s">
        <v>259</v>
      </c>
      <c r="C8" s="203" t="s">
        <v>96</v>
      </c>
      <c r="D8" s="203" t="s">
        <v>181</v>
      </c>
      <c r="E8" s="232">
        <v>5500</v>
      </c>
      <c r="F8" s="238" t="s">
        <v>180</v>
      </c>
      <c r="G8" s="234">
        <v>362</v>
      </c>
      <c r="H8" s="234">
        <v>387</v>
      </c>
      <c r="I8" s="235">
        <v>0.31</v>
      </c>
    </row>
    <row r="9" spans="1:9" ht="45" customHeight="1">
      <c r="A9" s="156"/>
      <c r="B9" s="236" t="s">
        <v>260</v>
      </c>
      <c r="C9" s="203" t="s">
        <v>96</v>
      </c>
      <c r="D9" s="203" t="s">
        <v>261</v>
      </c>
      <c r="E9" s="232">
        <v>3300</v>
      </c>
      <c r="F9" s="360" t="s">
        <v>262</v>
      </c>
      <c r="G9" s="234">
        <v>299</v>
      </c>
      <c r="H9" s="234">
        <v>406</v>
      </c>
      <c r="I9" s="235">
        <v>0.32</v>
      </c>
    </row>
    <row r="10" spans="1:9" ht="39" customHeight="1">
      <c r="A10" s="156"/>
      <c r="B10" s="236" t="s">
        <v>224</v>
      </c>
      <c r="C10" s="203" t="s">
        <v>96</v>
      </c>
      <c r="D10" s="203" t="s">
        <v>194</v>
      </c>
      <c r="E10" s="232">
        <v>16331</v>
      </c>
      <c r="F10" s="238" t="s">
        <v>195</v>
      </c>
      <c r="G10" s="234">
        <v>886</v>
      </c>
      <c r="H10" s="234">
        <v>1065</v>
      </c>
      <c r="I10" s="235">
        <v>0.85</v>
      </c>
    </row>
    <row r="11" spans="1:10" ht="45" customHeight="1">
      <c r="A11" s="156"/>
      <c r="B11" s="231" t="s">
        <v>263</v>
      </c>
      <c r="C11" s="203" t="s">
        <v>96</v>
      </c>
      <c r="D11" s="203" t="s">
        <v>198</v>
      </c>
      <c r="E11" s="232">
        <v>4827</v>
      </c>
      <c r="F11" s="236" t="s">
        <v>264</v>
      </c>
      <c r="G11" s="234">
        <v>808</v>
      </c>
      <c r="H11" s="234">
        <v>687</v>
      </c>
      <c r="I11" s="235">
        <v>0.54</v>
      </c>
      <c r="J11" s="63"/>
    </row>
    <row r="12" spans="1:10" ht="45" customHeight="1">
      <c r="A12" s="156"/>
      <c r="B12" s="231" t="s">
        <v>265</v>
      </c>
      <c r="C12" s="203" t="s">
        <v>96</v>
      </c>
      <c r="D12" s="203" t="s">
        <v>179</v>
      </c>
      <c r="E12" s="232">
        <v>700</v>
      </c>
      <c r="F12" s="236" t="s">
        <v>227</v>
      </c>
      <c r="G12" s="234">
        <v>155</v>
      </c>
      <c r="H12" s="234">
        <v>154</v>
      </c>
      <c r="I12" s="235">
        <v>0.12</v>
      </c>
      <c r="J12" s="64"/>
    </row>
    <row r="13" spans="2:9" ht="42" customHeight="1">
      <c r="B13" s="231" t="s">
        <v>225</v>
      </c>
      <c r="C13" s="203" t="s">
        <v>96</v>
      </c>
      <c r="D13" s="203" t="s">
        <v>226</v>
      </c>
      <c r="E13" s="232">
        <v>2003</v>
      </c>
      <c r="F13" s="236" t="s">
        <v>227</v>
      </c>
      <c r="G13" s="234">
        <v>1134</v>
      </c>
      <c r="H13" s="234">
        <v>1182</v>
      </c>
      <c r="I13" s="235">
        <v>0.94</v>
      </c>
    </row>
    <row r="16" spans="8:9" ht="15">
      <c r="H16" s="63"/>
      <c r="I16" s="63"/>
    </row>
    <row r="17" ht="15">
      <c r="H17" s="64"/>
    </row>
    <row r="18" spans="8:9" ht="15">
      <c r="H18" s="64"/>
      <c r="I18" s="63"/>
    </row>
    <row r="21" spans="8:9" ht="15">
      <c r="H21" s="64"/>
      <c r="I21" s="63"/>
    </row>
    <row r="33" spans="5:8" ht="15">
      <c r="E33" s="64">
        <f>145064-E7</f>
        <v>112403</v>
      </c>
      <c r="G33" s="64">
        <f>15181-G7</f>
        <v>11537</v>
      </c>
      <c r="H33" s="64">
        <f>15503-H7</f>
        <v>11622</v>
      </c>
    </row>
  </sheetData>
  <sheetProtection/>
  <mergeCells count="5">
    <mergeCell ref="B7:D7"/>
    <mergeCell ref="B1:I1"/>
    <mergeCell ref="B2:I2"/>
    <mergeCell ref="B3:I3"/>
    <mergeCell ref="B4:I4"/>
  </mergeCells>
  <printOptions horizontalCentered="1" verticalCentered="1"/>
  <pageMargins left="1.22047244094488" right="0.984251968503937" top="0.984251968503937" bottom="3.2" header="0.511811023622047" footer="0.511811023622047"/>
  <pageSetup fitToHeight="1" fitToWidth="1" horizontalDpi="600" verticalDpi="600" orientation="portrait" paperSize="9" scale="52" r:id="rId1"/>
  <headerFooter alignWithMargins="0">
    <oddHeader>&amp;CSubfundusz Strateg
Legg Mason Parasol Fundusz Inwestycyjny Otwarty
Roczne Sprawozdanie Jednostkowe sporządzone
za okres od 01 stycznia 2016 roku do 31 grudnia 2016 roku</oddHeader>
    <oddFooter>&amp;L&amp;"Times New Roman,Normalny"&amp;11Odpowiedzialny za prowadzenie ksiąg rachunkowych: Moventum Sp. z o. o.&amp;C&amp;"Verdana,Normalny"&amp;11
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0"/>
  <sheetViews>
    <sheetView view="pageBreakPreview" zoomScale="70" zoomScaleNormal="80" zoomScaleSheetLayoutView="70" workbookViewId="0" topLeftCell="F4">
      <selection activeCell="N7" sqref="N7:Q25"/>
    </sheetView>
  </sheetViews>
  <sheetFormatPr defaultColWidth="9.140625" defaultRowHeight="12.75"/>
  <cols>
    <col min="1" max="1" width="19.7109375" style="44" bestFit="1" customWidth="1"/>
    <col min="2" max="2" width="22.57421875" style="55" customWidth="1"/>
    <col min="3" max="3" width="19.00390625" style="44" customWidth="1"/>
    <col min="4" max="4" width="14.421875" style="39" bestFit="1" customWidth="1"/>
    <col min="5" max="5" width="24.28125" style="44" customWidth="1"/>
    <col min="6" max="6" width="13.421875" style="44" customWidth="1"/>
    <col min="7" max="7" width="18.28125" style="56" customWidth="1"/>
    <col min="8" max="8" width="17.57421875" style="40" customWidth="1"/>
    <col min="9" max="9" width="20.421875" style="47" customWidth="1"/>
    <col min="10" max="10" width="18.421875" style="57" customWidth="1"/>
    <col min="11" max="11" width="21.57421875" style="47" customWidth="1"/>
    <col min="12" max="12" width="21.8515625" style="47" customWidth="1"/>
    <col min="13" max="13" width="12.140625" style="47" customWidth="1"/>
    <col min="14" max="14" width="12.28125" style="246" customWidth="1"/>
    <col min="15" max="15" width="16.57421875" style="176" bestFit="1" customWidth="1"/>
    <col min="16" max="16" width="15.140625" style="178" bestFit="1" customWidth="1"/>
    <col min="17" max="17" width="9.28125" style="44" bestFit="1" customWidth="1"/>
    <col min="18" max="18" width="8.57421875" style="44" bestFit="1" customWidth="1"/>
    <col min="19" max="19" width="10.57421875" style="44" customWidth="1"/>
    <col min="20" max="20" width="9.28125" style="44" bestFit="1" customWidth="1"/>
    <col min="21" max="16384" width="9.140625" style="44" customWidth="1"/>
  </cols>
  <sheetData>
    <row r="1" spans="2:13" ht="15">
      <c r="B1" s="58"/>
      <c r="C1" s="59"/>
      <c r="D1" s="60"/>
      <c r="E1" s="59"/>
      <c r="F1" s="59"/>
      <c r="G1" s="61"/>
      <c r="H1" s="62"/>
      <c r="I1" s="63"/>
      <c r="J1" s="64"/>
      <c r="K1" s="63"/>
      <c r="L1" s="63"/>
      <c r="M1" s="63"/>
    </row>
    <row r="2" spans="2:16" s="37" customFormat="1" ht="15">
      <c r="B2" s="402" t="s">
        <v>0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247"/>
      <c r="O2" s="177"/>
      <c r="P2" s="180"/>
    </row>
    <row r="3" spans="2:16" s="38" customFormat="1" ht="15">
      <c r="B3" s="403" t="s">
        <v>22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247"/>
      <c r="O3" s="177"/>
      <c r="P3" s="180"/>
    </row>
    <row r="4" spans="2:16" s="38" customFormat="1" ht="15">
      <c r="B4" s="402" t="s">
        <v>12</v>
      </c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247"/>
      <c r="O4" s="177"/>
      <c r="P4" s="180"/>
    </row>
    <row r="5" spans="2:16" s="38" customFormat="1" ht="15">
      <c r="B5" s="403" t="s">
        <v>119</v>
      </c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247"/>
      <c r="O5" s="177"/>
      <c r="P5" s="180"/>
    </row>
    <row r="6" spans="2:16" s="38" customFormat="1" ht="15">
      <c r="B6" s="65"/>
      <c r="C6" s="60"/>
      <c r="D6" s="60"/>
      <c r="E6" s="60"/>
      <c r="F6" s="60"/>
      <c r="G6" s="66"/>
      <c r="H6" s="62"/>
      <c r="I6" s="67"/>
      <c r="J6" s="200"/>
      <c r="K6" s="67"/>
      <c r="L6" s="67"/>
      <c r="M6" s="67"/>
      <c r="N6" s="247"/>
      <c r="O6" s="177"/>
      <c r="P6" s="180"/>
    </row>
    <row r="7" spans="1:16" s="42" customFormat="1" ht="103.5" customHeight="1">
      <c r="A7" s="41"/>
      <c r="B7" s="68" t="s">
        <v>12</v>
      </c>
      <c r="C7" s="68" t="s">
        <v>23</v>
      </c>
      <c r="D7" s="93" t="s">
        <v>87</v>
      </c>
      <c r="E7" s="68" t="s">
        <v>88</v>
      </c>
      <c r="F7" s="68" t="s">
        <v>89</v>
      </c>
      <c r="G7" s="69" t="s">
        <v>90</v>
      </c>
      <c r="H7" s="68" t="s">
        <v>91</v>
      </c>
      <c r="I7" s="70" t="s">
        <v>92</v>
      </c>
      <c r="J7" s="201" t="s">
        <v>25</v>
      </c>
      <c r="K7" s="70" t="s">
        <v>107</v>
      </c>
      <c r="L7" s="70" t="s">
        <v>108</v>
      </c>
      <c r="M7" s="70" t="s">
        <v>93</v>
      </c>
      <c r="N7" s="248"/>
      <c r="O7" s="181"/>
      <c r="P7" s="181"/>
    </row>
    <row r="8" spans="2:16" s="43" customFormat="1" ht="21.75" customHeight="1">
      <c r="B8" s="401" t="s">
        <v>94</v>
      </c>
      <c r="C8" s="401"/>
      <c r="D8" s="401"/>
      <c r="E8" s="401"/>
      <c r="F8" s="401"/>
      <c r="G8" s="401"/>
      <c r="H8" s="401"/>
      <c r="I8" s="204"/>
      <c r="J8" s="204">
        <v>81690</v>
      </c>
      <c r="K8" s="204">
        <v>83415</v>
      </c>
      <c r="L8" s="204">
        <v>83437</v>
      </c>
      <c r="M8" s="358">
        <v>66.3</v>
      </c>
      <c r="N8" s="359"/>
      <c r="O8" s="182"/>
      <c r="P8" s="182"/>
    </row>
    <row r="9" spans="1:16" ht="22.5" customHeight="1">
      <c r="A9" s="43"/>
      <c r="B9" s="401" t="s">
        <v>112</v>
      </c>
      <c r="C9" s="401"/>
      <c r="D9" s="401"/>
      <c r="E9" s="401"/>
      <c r="F9" s="401"/>
      <c r="G9" s="401"/>
      <c r="H9" s="401"/>
      <c r="I9" s="204"/>
      <c r="J9" s="204">
        <v>32340</v>
      </c>
      <c r="K9" s="204">
        <v>33977</v>
      </c>
      <c r="L9" s="204">
        <v>33663</v>
      </c>
      <c r="M9" s="358">
        <v>26.75</v>
      </c>
      <c r="N9" s="359"/>
      <c r="O9" s="97"/>
      <c r="P9" s="183"/>
    </row>
    <row r="10" spans="1:18" ht="23.25" customHeight="1">
      <c r="A10" s="43"/>
      <c r="B10" s="401" t="s">
        <v>95</v>
      </c>
      <c r="C10" s="401"/>
      <c r="D10" s="401"/>
      <c r="E10" s="401"/>
      <c r="F10" s="401"/>
      <c r="G10" s="401"/>
      <c r="H10" s="401"/>
      <c r="I10" s="204"/>
      <c r="J10" s="204">
        <v>32340</v>
      </c>
      <c r="K10" s="204">
        <v>33977</v>
      </c>
      <c r="L10" s="204">
        <v>33663</v>
      </c>
      <c r="M10" s="358">
        <v>26.75</v>
      </c>
      <c r="N10" s="359"/>
      <c r="O10" s="184"/>
      <c r="P10" s="183"/>
      <c r="Q10" s="352"/>
      <c r="R10" s="353"/>
    </row>
    <row r="11" spans="1:18" ht="30">
      <c r="A11" s="140"/>
      <c r="B11" s="203" t="s">
        <v>231</v>
      </c>
      <c r="C11" s="203" t="s">
        <v>96</v>
      </c>
      <c r="D11" s="239" t="s">
        <v>115</v>
      </c>
      <c r="E11" s="240" t="s">
        <v>85</v>
      </c>
      <c r="F11" s="241" t="s">
        <v>30</v>
      </c>
      <c r="G11" s="242">
        <v>43033</v>
      </c>
      <c r="H11" s="243" t="s">
        <v>232</v>
      </c>
      <c r="I11" s="207">
        <v>25000</v>
      </c>
      <c r="J11" s="207">
        <v>25000</v>
      </c>
      <c r="K11" s="207">
        <v>26280</v>
      </c>
      <c r="L11" s="207">
        <v>26011</v>
      </c>
      <c r="M11" s="235">
        <v>20.67</v>
      </c>
      <c r="N11" s="54"/>
      <c r="O11" s="182"/>
      <c r="P11" s="183"/>
      <c r="Q11" s="352"/>
      <c r="R11" s="353"/>
    </row>
    <row r="12" spans="1:18" ht="30" customHeight="1">
      <c r="A12" s="140"/>
      <c r="B12" s="203" t="s">
        <v>210</v>
      </c>
      <c r="C12" s="205" t="s">
        <v>96</v>
      </c>
      <c r="D12" s="205" t="s">
        <v>115</v>
      </c>
      <c r="E12" s="203" t="s">
        <v>85</v>
      </c>
      <c r="F12" s="205" t="s">
        <v>30</v>
      </c>
      <c r="G12" s="244">
        <v>42850</v>
      </c>
      <c r="H12" s="208" t="s">
        <v>203</v>
      </c>
      <c r="I12" s="207">
        <v>7340</v>
      </c>
      <c r="J12" s="207">
        <v>7340</v>
      </c>
      <c r="K12" s="207">
        <v>7697</v>
      </c>
      <c r="L12" s="207">
        <v>7652</v>
      </c>
      <c r="M12" s="235">
        <v>6.08</v>
      </c>
      <c r="N12" s="249"/>
      <c r="O12" s="182"/>
      <c r="P12" s="183"/>
      <c r="Q12" s="352"/>
      <c r="R12" s="353"/>
    </row>
    <row r="13" spans="1:18" s="46" customFormat="1" ht="19.5" customHeight="1">
      <c r="A13" s="45"/>
      <c r="B13" s="401" t="s">
        <v>111</v>
      </c>
      <c r="C13" s="401"/>
      <c r="D13" s="401"/>
      <c r="E13" s="401"/>
      <c r="F13" s="401"/>
      <c r="G13" s="401"/>
      <c r="H13" s="401"/>
      <c r="I13" s="206"/>
      <c r="J13" s="204">
        <v>49350</v>
      </c>
      <c r="K13" s="204">
        <v>49438</v>
      </c>
      <c r="L13" s="204">
        <v>49774</v>
      </c>
      <c r="M13" s="358">
        <v>39.55</v>
      </c>
      <c r="N13" s="249"/>
      <c r="O13" s="182"/>
      <c r="P13" s="183"/>
      <c r="Q13" s="352"/>
      <c r="R13" s="353"/>
    </row>
    <row r="14" spans="1:20" ht="33" customHeight="1">
      <c r="A14" s="45"/>
      <c r="B14" s="401" t="s">
        <v>95</v>
      </c>
      <c r="C14" s="401"/>
      <c r="D14" s="401"/>
      <c r="E14" s="401"/>
      <c r="F14" s="401"/>
      <c r="G14" s="401"/>
      <c r="H14" s="401"/>
      <c r="I14" s="206"/>
      <c r="J14" s="204">
        <v>49350</v>
      </c>
      <c r="K14" s="204">
        <v>49438</v>
      </c>
      <c r="L14" s="204">
        <v>49774</v>
      </c>
      <c r="M14" s="358">
        <v>39.55</v>
      </c>
      <c r="N14" s="359"/>
      <c r="O14" s="185"/>
      <c r="P14" s="183"/>
      <c r="Q14" s="352"/>
      <c r="R14" s="353"/>
      <c r="S14" s="354"/>
      <c r="T14" s="354"/>
    </row>
    <row r="15" spans="1:18" ht="31.5" customHeight="1">
      <c r="A15" s="45"/>
      <c r="B15" s="203" t="s">
        <v>228</v>
      </c>
      <c r="C15" s="205" t="s">
        <v>96</v>
      </c>
      <c r="D15" s="239" t="s">
        <v>115</v>
      </c>
      <c r="E15" s="245" t="s">
        <v>85</v>
      </c>
      <c r="F15" s="239" t="s">
        <v>30</v>
      </c>
      <c r="G15" s="244">
        <v>45863</v>
      </c>
      <c r="H15" s="205" t="s">
        <v>229</v>
      </c>
      <c r="I15" s="207">
        <v>200</v>
      </c>
      <c r="J15" s="207">
        <v>200</v>
      </c>
      <c r="K15" s="207">
        <v>205</v>
      </c>
      <c r="L15" s="207">
        <v>199</v>
      </c>
      <c r="M15" s="235">
        <v>0.16</v>
      </c>
      <c r="N15" s="249"/>
      <c r="O15" s="182"/>
      <c r="P15" s="183"/>
      <c r="Q15" s="352"/>
      <c r="R15" s="353"/>
    </row>
    <row r="16" spans="1:18" ht="31.5" customHeight="1">
      <c r="A16" s="45"/>
      <c r="B16" s="203" t="s">
        <v>230</v>
      </c>
      <c r="C16" s="205" t="s">
        <v>96</v>
      </c>
      <c r="D16" s="239" t="s">
        <v>115</v>
      </c>
      <c r="E16" s="245" t="s">
        <v>85</v>
      </c>
      <c r="F16" s="239" t="s">
        <v>30</v>
      </c>
      <c r="G16" s="244">
        <v>46228</v>
      </c>
      <c r="H16" s="205" t="s">
        <v>212</v>
      </c>
      <c r="I16" s="207">
        <v>10650</v>
      </c>
      <c r="J16" s="207">
        <v>10650</v>
      </c>
      <c r="K16" s="207">
        <v>9745</v>
      </c>
      <c r="L16" s="207">
        <v>9808</v>
      </c>
      <c r="M16" s="235">
        <v>7.79</v>
      </c>
      <c r="N16" s="249"/>
      <c r="O16" s="182"/>
      <c r="P16" s="183"/>
      <c r="Q16" s="352"/>
      <c r="R16" s="353"/>
    </row>
    <row r="17" spans="1:18" ht="31.5" customHeight="1">
      <c r="A17" s="45"/>
      <c r="B17" s="203" t="s">
        <v>233</v>
      </c>
      <c r="C17" s="205" t="s">
        <v>96</v>
      </c>
      <c r="D17" s="239" t="s">
        <v>115</v>
      </c>
      <c r="E17" s="245" t="s">
        <v>85</v>
      </c>
      <c r="F17" s="239" t="s">
        <v>30</v>
      </c>
      <c r="G17" s="244">
        <v>43398</v>
      </c>
      <c r="H17" s="205" t="s">
        <v>193</v>
      </c>
      <c r="I17" s="207">
        <v>1400</v>
      </c>
      <c r="J17" s="207">
        <v>1400</v>
      </c>
      <c r="K17" s="207">
        <v>1338</v>
      </c>
      <c r="L17" s="207">
        <v>1350</v>
      </c>
      <c r="M17" s="235">
        <v>1.07</v>
      </c>
      <c r="N17" s="249"/>
      <c r="O17" s="182"/>
      <c r="P17" s="183"/>
      <c r="Q17" s="352"/>
      <c r="R17" s="353"/>
    </row>
    <row r="18" spans="1:18" ht="39.75" customHeight="1">
      <c r="A18" s="45"/>
      <c r="B18" s="203" t="s">
        <v>234</v>
      </c>
      <c r="C18" s="205" t="s">
        <v>96</v>
      </c>
      <c r="D18" s="239" t="s">
        <v>115</v>
      </c>
      <c r="E18" s="245" t="s">
        <v>85</v>
      </c>
      <c r="F18" s="239" t="s">
        <v>30</v>
      </c>
      <c r="G18" s="242">
        <v>43215</v>
      </c>
      <c r="H18" s="205" t="s">
        <v>204</v>
      </c>
      <c r="I18" s="207">
        <v>25000</v>
      </c>
      <c r="J18" s="207">
        <v>25000</v>
      </c>
      <c r="K18" s="207">
        <v>25965</v>
      </c>
      <c r="L18" s="207">
        <v>26267</v>
      </c>
      <c r="M18" s="235">
        <v>20.87</v>
      </c>
      <c r="N18" s="249"/>
      <c r="O18" s="182"/>
      <c r="P18" s="183"/>
      <c r="Q18" s="352"/>
      <c r="R18" s="353"/>
    </row>
    <row r="19" spans="1:18" ht="31.5" customHeight="1">
      <c r="A19" s="45"/>
      <c r="B19" s="203" t="s">
        <v>211</v>
      </c>
      <c r="C19" s="203" t="s">
        <v>96</v>
      </c>
      <c r="D19" s="239" t="s">
        <v>115</v>
      </c>
      <c r="E19" s="240" t="s">
        <v>85</v>
      </c>
      <c r="F19" s="241" t="s">
        <v>30</v>
      </c>
      <c r="G19" s="242">
        <v>43306</v>
      </c>
      <c r="H19" s="205" t="s">
        <v>212</v>
      </c>
      <c r="I19" s="207">
        <v>8900</v>
      </c>
      <c r="J19" s="207">
        <v>8900</v>
      </c>
      <c r="K19" s="207">
        <v>9056</v>
      </c>
      <c r="L19" s="207">
        <v>9071</v>
      </c>
      <c r="M19" s="235">
        <v>7.21</v>
      </c>
      <c r="N19" s="249"/>
      <c r="O19" s="182"/>
      <c r="P19" s="183"/>
      <c r="Q19" s="352"/>
      <c r="R19" s="353"/>
    </row>
    <row r="20" spans="1:18" ht="31.5" customHeight="1">
      <c r="A20" s="45"/>
      <c r="B20" s="203" t="s">
        <v>266</v>
      </c>
      <c r="C20" s="203" t="s">
        <v>96</v>
      </c>
      <c r="D20" s="205" t="s">
        <v>115</v>
      </c>
      <c r="E20" s="240" t="s">
        <v>85</v>
      </c>
      <c r="F20" s="241" t="s">
        <v>30</v>
      </c>
      <c r="G20" s="242">
        <v>44402</v>
      </c>
      <c r="H20" s="205" t="s">
        <v>267</v>
      </c>
      <c r="I20" s="207">
        <v>2200</v>
      </c>
      <c r="J20" s="207">
        <v>2200</v>
      </c>
      <c r="K20" s="207">
        <v>2143</v>
      </c>
      <c r="L20" s="207">
        <v>2114</v>
      </c>
      <c r="M20" s="235">
        <v>1.68</v>
      </c>
      <c r="N20" s="249"/>
      <c r="O20" s="182"/>
      <c r="P20" s="183"/>
      <c r="Q20" s="352"/>
      <c r="R20" s="353"/>
    </row>
    <row r="21" spans="1:18" ht="30">
      <c r="A21" s="45"/>
      <c r="B21" s="203" t="s">
        <v>213</v>
      </c>
      <c r="C21" s="203" t="s">
        <v>96</v>
      </c>
      <c r="D21" s="205" t="s">
        <v>115</v>
      </c>
      <c r="E21" s="240" t="s">
        <v>85</v>
      </c>
      <c r="F21" s="241" t="s">
        <v>30</v>
      </c>
      <c r="G21" s="242">
        <v>45316</v>
      </c>
      <c r="H21" s="243" t="s">
        <v>268</v>
      </c>
      <c r="I21" s="207">
        <v>1000</v>
      </c>
      <c r="J21" s="207">
        <v>1000</v>
      </c>
      <c r="K21" s="207">
        <v>986</v>
      </c>
      <c r="L21" s="207">
        <v>965</v>
      </c>
      <c r="M21" s="235">
        <v>0.77</v>
      </c>
      <c r="N21" s="249"/>
      <c r="O21" s="182"/>
      <c r="P21" s="183"/>
      <c r="Q21" s="352"/>
      <c r="R21" s="353"/>
    </row>
    <row r="22" spans="1:13" ht="15">
      <c r="A22" s="45"/>
      <c r="B22" s="48"/>
      <c r="C22" s="49"/>
      <c r="D22" s="50"/>
      <c r="E22" s="48"/>
      <c r="F22" s="49"/>
      <c r="G22" s="51"/>
      <c r="H22" s="51"/>
      <c r="I22" s="52"/>
      <c r="J22" s="53"/>
      <c r="K22" s="54"/>
      <c r="L22" s="54"/>
      <c r="M22" s="52"/>
    </row>
    <row r="23" spans="1:13" ht="15">
      <c r="A23" s="45"/>
      <c r="B23" s="48"/>
      <c r="C23" s="49"/>
      <c r="D23" s="50"/>
      <c r="E23" s="48"/>
      <c r="F23" s="49"/>
      <c r="G23" s="51"/>
      <c r="H23" s="51"/>
      <c r="I23" s="52"/>
      <c r="J23" s="54"/>
      <c r="K23" s="54"/>
      <c r="L23" s="54"/>
      <c r="M23" s="52"/>
    </row>
    <row r="24" spans="3:11" ht="15">
      <c r="C24" s="55"/>
      <c r="D24" s="55"/>
      <c r="E24" s="55"/>
      <c r="F24" s="55"/>
      <c r="G24" s="55"/>
      <c r="H24" s="55"/>
      <c r="I24" s="55"/>
      <c r="J24" s="44"/>
      <c r="K24" s="44"/>
    </row>
    <row r="40" spans="10:12" ht="15">
      <c r="J40" s="218">
        <f>32710-J8</f>
        <v>-48980</v>
      </c>
      <c r="K40" s="218">
        <f>33560-K8</f>
        <v>-49855</v>
      </c>
      <c r="L40" s="218">
        <f>34007-L8</f>
        <v>-49430</v>
      </c>
    </row>
  </sheetData>
  <sheetProtection/>
  <mergeCells count="9">
    <mergeCell ref="B13:H13"/>
    <mergeCell ref="B10:H10"/>
    <mergeCell ref="B14:H14"/>
    <mergeCell ref="B2:M2"/>
    <mergeCell ref="B3:M3"/>
    <mergeCell ref="B4:M4"/>
    <mergeCell ref="B5:M5"/>
    <mergeCell ref="B8:H8"/>
    <mergeCell ref="B9:H9"/>
  </mergeCells>
  <printOptions horizontalCentered="1" verticalCentered="1"/>
  <pageMargins left="1.220472440944882" right="0.984251968503937" top="1.0236220472440944" bottom="1.8110236220472442" header="0.5118110236220472" footer="0.5118110236220472"/>
  <pageSetup fitToHeight="1" fitToWidth="1" horizontalDpi="600" verticalDpi="600" orientation="landscape" paperSize="9" scale="54" r:id="rId1"/>
  <headerFooter alignWithMargins="0">
    <oddHeader>&amp;CSubfundusz Strateg
Legg Mason Parasol Fundusz Inwestycyjny Otwarty
Roczne Sprawozdanie Jednostkowe sporządzone
za okres od 01 stycznia 2016 roku do 31 grudnia 2016 roku</oddHeader>
    <oddFooter>&amp;L&amp;"Times New Roman,Normalny"&amp;11Odpowiedzialny za prowadzenie ksiąg rachunkowych: Moventum Sp. z o. o.&amp;R4</oddFooter>
  </headerFooter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5"/>
  <sheetViews>
    <sheetView view="pageBreakPreview" zoomScale="80" zoomScaleNormal="90" zoomScaleSheetLayoutView="80" workbookViewId="0" topLeftCell="A1">
      <selection activeCell="K6" sqref="K6"/>
    </sheetView>
  </sheetViews>
  <sheetFormatPr defaultColWidth="9.140625" defaultRowHeight="12.75"/>
  <cols>
    <col min="1" max="1" width="38.8515625" style="8" customWidth="1"/>
    <col min="2" max="2" width="20.7109375" style="9" customWidth="1"/>
    <col min="3" max="3" width="11.57421875" style="9" customWidth="1"/>
    <col min="4" max="4" width="15.57421875" style="9" customWidth="1"/>
    <col min="5" max="5" width="18.140625" style="12" customWidth="1"/>
    <col min="6" max="6" width="20.7109375" style="10" customWidth="1"/>
    <col min="7" max="7" width="18.00390625" style="11" customWidth="1"/>
    <col min="8" max="8" width="18.7109375" style="10" customWidth="1"/>
    <col min="9" max="9" width="19.140625" style="11" customWidth="1"/>
    <col min="10" max="10" width="17.00390625" style="10" customWidth="1"/>
    <col min="11" max="11" width="13.8515625" style="2" bestFit="1" customWidth="1"/>
    <col min="12" max="12" width="14.7109375" style="179" bestFit="1" customWidth="1"/>
    <col min="13" max="13" width="10.140625" style="179" bestFit="1" customWidth="1"/>
    <col min="14" max="16384" width="9.140625" style="2" customWidth="1"/>
  </cols>
  <sheetData>
    <row r="1" spans="1:10" ht="15">
      <c r="A1" s="404" t="s">
        <v>86</v>
      </c>
      <c r="B1" s="404"/>
      <c r="C1" s="404"/>
      <c r="D1" s="404"/>
      <c r="E1" s="404"/>
      <c r="F1" s="404"/>
      <c r="G1" s="404"/>
      <c r="H1" s="404"/>
      <c r="I1" s="404"/>
      <c r="J1" s="404"/>
    </row>
    <row r="2" spans="1:10" ht="15">
      <c r="A2" s="405" t="s">
        <v>22</v>
      </c>
      <c r="B2" s="405"/>
      <c r="C2" s="405"/>
      <c r="D2" s="405"/>
      <c r="E2" s="405"/>
      <c r="F2" s="405"/>
      <c r="G2" s="405"/>
      <c r="H2" s="405"/>
      <c r="I2" s="405"/>
      <c r="J2" s="405"/>
    </row>
    <row r="3" spans="1:10" ht="15">
      <c r="A3" s="405" t="s">
        <v>174</v>
      </c>
      <c r="B3" s="405"/>
      <c r="C3" s="405"/>
      <c r="D3" s="405"/>
      <c r="E3" s="405"/>
      <c r="F3" s="405"/>
      <c r="G3" s="405"/>
      <c r="H3" s="405"/>
      <c r="I3" s="405"/>
      <c r="J3" s="405"/>
    </row>
    <row r="4" spans="1:10" ht="15">
      <c r="A4" s="3"/>
      <c r="B4" s="3"/>
      <c r="C4" s="3"/>
      <c r="D4" s="3"/>
      <c r="E4" s="3"/>
      <c r="F4" s="4"/>
      <c r="G4" s="5"/>
      <c r="H4" s="4"/>
      <c r="I4" s="5"/>
      <c r="J4" s="4"/>
    </row>
    <row r="5" spans="1:13" s="1" customFormat="1" ht="78.75" customHeight="1">
      <c r="A5" s="94" t="s">
        <v>19</v>
      </c>
      <c r="B5" s="94" t="s">
        <v>102</v>
      </c>
      <c r="C5" s="94" t="s">
        <v>103</v>
      </c>
      <c r="D5" s="94" t="s">
        <v>82</v>
      </c>
      <c r="E5" s="94" t="s">
        <v>91</v>
      </c>
      <c r="F5" s="95" t="s">
        <v>104</v>
      </c>
      <c r="G5" s="250" t="s">
        <v>172</v>
      </c>
      <c r="H5" s="95" t="s">
        <v>105</v>
      </c>
      <c r="I5" s="250" t="s">
        <v>173</v>
      </c>
      <c r="J5" s="95" t="s">
        <v>5</v>
      </c>
      <c r="L5" s="173"/>
      <c r="M5" s="173"/>
    </row>
    <row r="6" spans="1:13" s="1" customFormat="1" ht="31.5" customHeight="1">
      <c r="A6" s="209" t="s">
        <v>106</v>
      </c>
      <c r="B6" s="210"/>
      <c r="C6" s="210"/>
      <c r="D6" s="210"/>
      <c r="E6" s="210"/>
      <c r="F6" s="251"/>
      <c r="G6" s="251">
        <v>8741</v>
      </c>
      <c r="H6" s="251"/>
      <c r="I6" s="251">
        <v>8741</v>
      </c>
      <c r="J6" s="252">
        <v>6.95</v>
      </c>
      <c r="K6" s="6"/>
      <c r="L6" s="172"/>
      <c r="M6" s="173"/>
    </row>
    <row r="7" spans="1:13" s="7" customFormat="1" ht="44.25" customHeight="1">
      <c r="A7" s="253" t="s">
        <v>269</v>
      </c>
      <c r="B7" s="253" t="s">
        <v>182</v>
      </c>
      <c r="C7" s="254" t="s">
        <v>30</v>
      </c>
      <c r="D7" s="253" t="s">
        <v>83</v>
      </c>
      <c r="E7" s="255" t="s">
        <v>270</v>
      </c>
      <c r="F7" s="256">
        <v>8740958.63</v>
      </c>
      <c r="G7" s="257">
        <v>8741</v>
      </c>
      <c r="H7" s="258">
        <v>8741139.15</v>
      </c>
      <c r="I7" s="259">
        <v>8741</v>
      </c>
      <c r="J7" s="260">
        <v>6.95</v>
      </c>
      <c r="K7" s="6"/>
      <c r="L7" s="174"/>
      <c r="M7" s="173">
        <f>ROUND(L7/1000,0)</f>
        <v>0</v>
      </c>
    </row>
    <row r="8" spans="6:10" ht="15">
      <c r="F8" s="98"/>
      <c r="G8" s="100"/>
      <c r="H8" s="99"/>
      <c r="J8" s="171"/>
    </row>
    <row r="9" spans="4:10" ht="15">
      <c r="D9" s="202"/>
      <c r="F9" s="98"/>
      <c r="J9" s="171"/>
    </row>
    <row r="13" ht="15">
      <c r="G13" s="2"/>
    </row>
    <row r="14" spans="1:6" ht="15">
      <c r="A14" s="48"/>
      <c r="B14" s="48"/>
      <c r="C14" s="219"/>
      <c r="D14" s="48"/>
      <c r="E14" s="220"/>
      <c r="F14" s="52"/>
    </row>
    <row r="15" spans="1:6" ht="15">
      <c r="A15" s="48"/>
      <c r="B15" s="48"/>
      <c r="C15" s="219"/>
      <c r="D15" s="221"/>
      <c r="E15" s="222"/>
      <c r="F15" s="52"/>
    </row>
    <row r="16" spans="1:6" ht="15">
      <c r="A16" s="48"/>
      <c r="B16" s="48"/>
      <c r="C16" s="219"/>
      <c r="D16" s="221"/>
      <c r="E16" s="222"/>
      <c r="F16" s="52"/>
    </row>
    <row r="17" spans="1:6" ht="15">
      <c r="A17" s="48"/>
      <c r="B17" s="48"/>
      <c r="C17" s="219"/>
      <c r="D17" s="221"/>
      <c r="E17" s="222"/>
      <c r="F17" s="52"/>
    </row>
    <row r="18" spans="1:6" ht="15">
      <c r="A18" s="48"/>
      <c r="B18" s="48"/>
      <c r="C18" s="219"/>
      <c r="D18" s="221"/>
      <c r="E18" s="222"/>
      <c r="F18" s="52"/>
    </row>
    <row r="20" spans="2:6" ht="15">
      <c r="B20" s="8"/>
      <c r="C20" s="8"/>
      <c r="D20" s="8"/>
      <c r="E20" s="8"/>
      <c r="F20" s="8"/>
    </row>
    <row r="21" spans="2:6" ht="15">
      <c r="B21" s="8"/>
      <c r="C21" s="8"/>
      <c r="D21" s="8"/>
      <c r="E21" s="8"/>
      <c r="F21" s="8"/>
    </row>
    <row r="22" spans="2:6" ht="15">
      <c r="B22" s="8"/>
      <c r="C22" s="8"/>
      <c r="D22" s="8"/>
      <c r="E22" s="8"/>
      <c r="F22" s="8"/>
    </row>
    <row r="23" spans="2:6" ht="15">
      <c r="B23" s="8"/>
      <c r="C23" s="8"/>
      <c r="D23" s="8"/>
      <c r="E23" s="8"/>
      <c r="F23" s="8"/>
    </row>
    <row r="24" spans="2:6" ht="15">
      <c r="B24" s="8"/>
      <c r="C24" s="8"/>
      <c r="D24" s="8"/>
      <c r="E24" s="8"/>
      <c r="F24" s="8"/>
    </row>
    <row r="25" spans="2:6" ht="15">
      <c r="B25" s="8"/>
      <c r="C25" s="8"/>
      <c r="D25" s="8"/>
      <c r="E25" s="8"/>
      <c r="F25" s="8"/>
    </row>
  </sheetData>
  <sheetProtection/>
  <mergeCells count="3">
    <mergeCell ref="A1:J1"/>
    <mergeCell ref="A2:J2"/>
    <mergeCell ref="A3:J3"/>
  </mergeCells>
  <printOptions horizontalCentered="1" verticalCentered="1"/>
  <pageMargins left="1.220472440944882" right="0.984251968503937" top="0.984251968503937" bottom="4.921259842519685" header="0.5118110236220472" footer="0.5118110236220472"/>
  <pageSetup fitToHeight="1" fitToWidth="1" horizontalDpi="600" verticalDpi="600" orientation="landscape" paperSize="9" scale="61" r:id="rId1"/>
  <headerFooter alignWithMargins="0">
    <oddHeader>&amp;CSubfundusz Strateg
Legg Mason Parasol Fundusz Inwestycyjny Otwarty
Roczne Sprawozdanie Jednostkowe sporządzone
za okres od 01 stycznia 2016 roku do 31 grudnia 2016 roku</oddHeader>
    <oddFooter>&amp;L&amp;"Times New Roman,Normalny"&amp;11Odpowiedzialny za prowadzenie ksiąg rachunkowych: Moventum Sp. z o. o.&amp;C&amp;"Verdana,Normalny"&amp;11
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1"/>
  <sheetViews>
    <sheetView view="pageBreakPreview" zoomScale="90" zoomScaleSheetLayoutView="90" workbookViewId="0" topLeftCell="A4">
      <selection activeCell="G32" sqref="G32"/>
    </sheetView>
  </sheetViews>
  <sheetFormatPr defaultColWidth="7.7109375" defaultRowHeight="12.75"/>
  <cols>
    <col min="1" max="1" width="4.7109375" style="32" bestFit="1" customWidth="1"/>
    <col min="2" max="2" width="65.28125" style="33" bestFit="1" customWidth="1"/>
    <col min="3" max="4" width="12.421875" style="33" bestFit="1" customWidth="1"/>
    <col min="5" max="5" width="12.421875" style="102" hidden="1" customWidth="1"/>
    <col min="6" max="6" width="13.7109375" style="332" customWidth="1"/>
    <col min="7" max="9" width="17.7109375" style="284" customWidth="1"/>
    <col min="10" max="10" width="13.00390625" style="285" bestFit="1" customWidth="1"/>
    <col min="11" max="11" width="13.7109375" style="271" bestFit="1" customWidth="1"/>
    <col min="12" max="16384" width="7.7109375" style="22" customWidth="1"/>
  </cols>
  <sheetData>
    <row r="1" spans="1:11" s="31" customFormat="1" ht="15">
      <c r="A1" s="406" t="s">
        <v>31</v>
      </c>
      <c r="B1" s="406"/>
      <c r="C1" s="406"/>
      <c r="D1" s="406"/>
      <c r="E1" s="406"/>
      <c r="F1" s="329"/>
      <c r="G1" s="290"/>
      <c r="H1" s="290"/>
      <c r="I1" s="290"/>
      <c r="J1" s="289"/>
      <c r="K1" s="268"/>
    </row>
    <row r="2" spans="1:11" s="31" customFormat="1" ht="40.5" customHeight="1">
      <c r="A2" s="407" t="s">
        <v>120</v>
      </c>
      <c r="B2" s="407"/>
      <c r="C2" s="407"/>
      <c r="D2" s="407"/>
      <c r="E2" s="407"/>
      <c r="F2" s="329"/>
      <c r="G2" s="290"/>
      <c r="H2" s="290"/>
      <c r="I2" s="290"/>
      <c r="J2" s="289"/>
      <c r="K2" s="268"/>
    </row>
    <row r="3" spans="1:11" s="31" customFormat="1" ht="15">
      <c r="A3" s="32"/>
      <c r="B3" s="33"/>
      <c r="C3" s="33"/>
      <c r="D3" s="33"/>
      <c r="F3" s="329"/>
      <c r="G3" s="290"/>
      <c r="H3" s="290"/>
      <c r="I3" s="290"/>
      <c r="J3" s="289"/>
      <c r="K3" s="268"/>
    </row>
    <row r="4" spans="1:11" s="18" customFormat="1" ht="15">
      <c r="A4" s="15" t="s">
        <v>32</v>
      </c>
      <c r="B4" s="16" t="s">
        <v>33</v>
      </c>
      <c r="C4" s="17">
        <v>42735</v>
      </c>
      <c r="D4" s="17">
        <v>42369</v>
      </c>
      <c r="E4" s="17">
        <v>41274</v>
      </c>
      <c r="F4" s="330"/>
      <c r="G4" s="284"/>
      <c r="H4" s="362"/>
      <c r="I4" s="284"/>
      <c r="J4" s="278"/>
      <c r="K4" s="269"/>
    </row>
    <row r="5" spans="1:11" s="19" customFormat="1" ht="14.25">
      <c r="A5" s="13" t="s">
        <v>34</v>
      </c>
      <c r="B5" s="212" t="s">
        <v>35</v>
      </c>
      <c r="C5" s="261">
        <v>125842</v>
      </c>
      <c r="D5" s="261">
        <v>130099</v>
      </c>
      <c r="E5" s="132">
        <v>159568</v>
      </c>
      <c r="F5" s="330"/>
      <c r="G5" s="292"/>
      <c r="H5" s="284"/>
      <c r="I5" s="293"/>
      <c r="J5" s="291"/>
      <c r="K5" s="223"/>
    </row>
    <row r="6" spans="1:11" s="21" customFormat="1" ht="14.25">
      <c r="A6" s="20">
        <v>1</v>
      </c>
      <c r="B6" s="212" t="s">
        <v>36</v>
      </c>
      <c r="C6" s="261">
        <v>423</v>
      </c>
      <c r="D6" s="261">
        <v>843</v>
      </c>
      <c r="E6" s="132">
        <v>359</v>
      </c>
      <c r="F6" s="356"/>
      <c r="G6" s="292"/>
      <c r="H6" s="284"/>
      <c r="I6" s="293"/>
      <c r="J6" s="294"/>
      <c r="K6" s="270"/>
    </row>
    <row r="7" spans="1:11" s="21" customFormat="1" ht="14.25" customHeight="1">
      <c r="A7" s="20">
        <v>2</v>
      </c>
      <c r="B7" s="212" t="s">
        <v>37</v>
      </c>
      <c r="C7" s="261">
        <v>2131</v>
      </c>
      <c r="D7" s="261">
        <v>772</v>
      </c>
      <c r="E7" s="132">
        <v>64</v>
      </c>
      <c r="F7" s="356"/>
      <c r="G7" s="292"/>
      <c r="H7" s="284"/>
      <c r="I7" s="293"/>
      <c r="J7" s="294"/>
      <c r="K7" s="270"/>
    </row>
    <row r="8" spans="1:11" s="21" customFormat="1" ht="14.25">
      <c r="A8" s="20">
        <v>3</v>
      </c>
      <c r="B8" s="212" t="s">
        <v>39</v>
      </c>
      <c r="C8" s="261">
        <v>0</v>
      </c>
      <c r="D8" s="261">
        <v>0</v>
      </c>
      <c r="E8" s="132">
        <v>11700</v>
      </c>
      <c r="F8" s="331"/>
      <c r="G8" s="293"/>
      <c r="H8" s="284"/>
      <c r="I8" s="293"/>
      <c r="J8" s="294"/>
      <c r="K8" s="270"/>
    </row>
    <row r="9" spans="1:11" s="21" customFormat="1" ht="14.25">
      <c r="A9" s="20">
        <v>4</v>
      </c>
      <c r="B9" s="212" t="s">
        <v>40</v>
      </c>
      <c r="C9" s="261">
        <v>114547</v>
      </c>
      <c r="D9" s="261">
        <v>122101</v>
      </c>
      <c r="E9" s="132">
        <v>144476</v>
      </c>
      <c r="F9" s="331"/>
      <c r="G9" s="293"/>
      <c r="H9" s="284"/>
      <c r="I9" s="293"/>
      <c r="J9" s="294"/>
      <c r="K9" s="270"/>
    </row>
    <row r="10" spans="1:5" ht="15">
      <c r="A10" s="23"/>
      <c r="B10" s="101" t="s">
        <v>113</v>
      </c>
      <c r="C10" s="262">
        <v>83437</v>
      </c>
      <c r="D10" s="262">
        <v>89960</v>
      </c>
      <c r="E10" s="133">
        <v>31402</v>
      </c>
    </row>
    <row r="11" spans="1:6" ht="15">
      <c r="A11" s="23"/>
      <c r="B11" s="101" t="s">
        <v>114</v>
      </c>
      <c r="C11" s="262">
        <v>31110</v>
      </c>
      <c r="D11" s="262">
        <v>32141</v>
      </c>
      <c r="E11" s="133">
        <v>113074</v>
      </c>
      <c r="F11" s="331"/>
    </row>
    <row r="12" spans="1:11" s="21" customFormat="1" ht="15">
      <c r="A12" s="20">
        <v>5</v>
      </c>
      <c r="B12" s="212" t="s">
        <v>41</v>
      </c>
      <c r="C12" s="261">
        <v>8741</v>
      </c>
      <c r="D12" s="261">
        <v>6383</v>
      </c>
      <c r="E12" s="132">
        <v>2969</v>
      </c>
      <c r="F12" s="331"/>
      <c r="G12" s="293"/>
      <c r="H12" s="284"/>
      <c r="I12" s="293"/>
      <c r="J12" s="294"/>
      <c r="K12" s="271"/>
    </row>
    <row r="13" spans="1:9" ht="15">
      <c r="A13" s="23"/>
      <c r="B13" s="101" t="s">
        <v>113</v>
      </c>
      <c r="C13" s="262">
        <v>0</v>
      </c>
      <c r="D13" s="262">
        <v>0</v>
      </c>
      <c r="E13" s="133">
        <v>0</v>
      </c>
      <c r="I13" s="293"/>
    </row>
    <row r="14" spans="1:9" ht="15">
      <c r="A14" s="23"/>
      <c r="B14" s="101" t="s">
        <v>121</v>
      </c>
      <c r="C14" s="262">
        <v>8741</v>
      </c>
      <c r="D14" s="262">
        <v>6383</v>
      </c>
      <c r="E14" s="133">
        <v>2969</v>
      </c>
      <c r="F14" s="356"/>
      <c r="I14" s="293"/>
    </row>
    <row r="15" spans="1:11" s="21" customFormat="1" ht="14.25">
      <c r="A15" s="20">
        <v>6</v>
      </c>
      <c r="B15" s="212" t="s">
        <v>42</v>
      </c>
      <c r="C15" s="261">
        <v>0</v>
      </c>
      <c r="D15" s="261">
        <v>0</v>
      </c>
      <c r="E15" s="132">
        <v>0</v>
      </c>
      <c r="F15" s="331"/>
      <c r="G15" s="293"/>
      <c r="H15" s="284"/>
      <c r="I15" s="293"/>
      <c r="J15" s="294"/>
      <c r="K15" s="270"/>
    </row>
    <row r="16" spans="1:11" s="21" customFormat="1" ht="14.25">
      <c r="A16" s="20">
        <v>7</v>
      </c>
      <c r="B16" s="212" t="s">
        <v>43</v>
      </c>
      <c r="C16" s="261">
        <v>0</v>
      </c>
      <c r="D16" s="261">
        <v>0</v>
      </c>
      <c r="E16" s="132">
        <v>0</v>
      </c>
      <c r="F16" s="331"/>
      <c r="G16" s="293"/>
      <c r="H16" s="284"/>
      <c r="I16" s="293"/>
      <c r="J16" s="294"/>
      <c r="K16" s="270"/>
    </row>
    <row r="17" spans="1:12" s="19" customFormat="1" ht="14.25">
      <c r="A17" s="13" t="s">
        <v>44</v>
      </c>
      <c r="B17" s="212" t="s">
        <v>45</v>
      </c>
      <c r="C17" s="261">
        <v>4001</v>
      </c>
      <c r="D17" s="261">
        <v>1437</v>
      </c>
      <c r="E17" s="132">
        <v>922</v>
      </c>
      <c r="F17" s="330"/>
      <c r="G17" s="293"/>
      <c r="H17" s="332"/>
      <c r="I17" s="332"/>
      <c r="J17" s="338"/>
      <c r="K17" s="223"/>
      <c r="L17" s="21"/>
    </row>
    <row r="18" spans="1:12" s="103" customFormat="1" ht="14.25">
      <c r="A18" s="13" t="s">
        <v>46</v>
      </c>
      <c r="B18" s="212" t="s">
        <v>47</v>
      </c>
      <c r="C18" s="261">
        <v>121841</v>
      </c>
      <c r="D18" s="261">
        <v>128662</v>
      </c>
      <c r="E18" s="132">
        <v>158646</v>
      </c>
      <c r="F18" s="333"/>
      <c r="G18" s="293"/>
      <c r="H18" s="332"/>
      <c r="I18" s="332"/>
      <c r="J18" s="338"/>
      <c r="K18" s="223"/>
      <c r="L18" s="21"/>
    </row>
    <row r="19" spans="1:11" s="19" customFormat="1" ht="14.25">
      <c r="A19" s="13" t="s">
        <v>48</v>
      </c>
      <c r="B19" s="212" t="s">
        <v>217</v>
      </c>
      <c r="C19" s="261">
        <v>-8003</v>
      </c>
      <c r="D19" s="261">
        <v>-3185</v>
      </c>
      <c r="E19" s="132">
        <v>18787</v>
      </c>
      <c r="F19" s="333"/>
      <c r="G19" s="293"/>
      <c r="H19" s="332"/>
      <c r="I19" s="332"/>
      <c r="J19" s="338"/>
      <c r="K19" s="223"/>
    </row>
    <row r="20" spans="1:11" s="21" customFormat="1" ht="14.25">
      <c r="A20" s="20">
        <v>1</v>
      </c>
      <c r="B20" s="212" t="s">
        <v>49</v>
      </c>
      <c r="C20" s="261">
        <v>3146475</v>
      </c>
      <c r="D20" s="261">
        <v>3124870</v>
      </c>
      <c r="E20" s="132">
        <v>5445103</v>
      </c>
      <c r="F20" s="334"/>
      <c r="G20" s="293"/>
      <c r="H20" s="284"/>
      <c r="I20" s="332"/>
      <c r="J20" s="331"/>
      <c r="K20" s="270"/>
    </row>
    <row r="21" spans="1:11" s="21" customFormat="1" ht="14.25">
      <c r="A21" s="20">
        <v>2</v>
      </c>
      <c r="B21" s="212" t="s">
        <v>50</v>
      </c>
      <c r="C21" s="261">
        <v>-3154478</v>
      </c>
      <c r="D21" s="261">
        <v>-3128055</v>
      </c>
      <c r="E21" s="132">
        <v>-5426316</v>
      </c>
      <c r="F21" s="334"/>
      <c r="G21" s="293"/>
      <c r="H21" s="293"/>
      <c r="I21" s="293"/>
      <c r="J21" s="294"/>
      <c r="K21" s="270"/>
    </row>
    <row r="22" spans="1:11" s="19" customFormat="1" ht="14.25">
      <c r="A22" s="13" t="s">
        <v>51</v>
      </c>
      <c r="B22" s="212" t="s">
        <v>52</v>
      </c>
      <c r="C22" s="261">
        <v>130357</v>
      </c>
      <c r="D22" s="261">
        <v>134380</v>
      </c>
      <c r="E22" s="132">
        <v>144132</v>
      </c>
      <c r="F22" s="333"/>
      <c r="G22" s="293"/>
      <c r="H22" s="293"/>
      <c r="I22" s="293"/>
      <c r="J22" s="291"/>
      <c r="K22" s="223"/>
    </row>
    <row r="23" spans="1:11" s="21" customFormat="1" ht="14.25">
      <c r="A23" s="20">
        <v>1</v>
      </c>
      <c r="B23" s="212" t="s">
        <v>53</v>
      </c>
      <c r="C23" s="261">
        <v>4496</v>
      </c>
      <c r="D23" s="261">
        <v>4419</v>
      </c>
      <c r="E23" s="132">
        <v>2434</v>
      </c>
      <c r="F23" s="334"/>
      <c r="G23" s="293"/>
      <c r="H23" s="293"/>
      <c r="I23" s="293"/>
      <c r="J23" s="294"/>
      <c r="K23" s="270"/>
    </row>
    <row r="24" spans="1:11" s="21" customFormat="1" ht="28.5">
      <c r="A24" s="20">
        <v>2</v>
      </c>
      <c r="B24" s="212" t="s">
        <v>54</v>
      </c>
      <c r="C24" s="261">
        <v>125861</v>
      </c>
      <c r="D24" s="261">
        <v>129961</v>
      </c>
      <c r="E24" s="132">
        <v>141698</v>
      </c>
      <c r="F24" s="334"/>
      <c r="G24" s="293"/>
      <c r="H24" s="293"/>
      <c r="I24" s="293"/>
      <c r="J24" s="294"/>
      <c r="K24" s="270"/>
    </row>
    <row r="25" spans="1:11" s="19" customFormat="1" ht="14.25">
      <c r="A25" s="13" t="s">
        <v>55</v>
      </c>
      <c r="B25" s="212" t="s">
        <v>56</v>
      </c>
      <c r="C25" s="261">
        <v>-513</v>
      </c>
      <c r="D25" s="261">
        <v>-2533</v>
      </c>
      <c r="E25" s="132">
        <v>-4273</v>
      </c>
      <c r="F25" s="335"/>
      <c r="G25" s="293"/>
      <c r="H25" s="293"/>
      <c r="I25" s="293"/>
      <c r="J25" s="291"/>
      <c r="K25" s="223"/>
    </row>
    <row r="26" spans="1:11" s="103" customFormat="1" ht="14.25">
      <c r="A26" s="13" t="s">
        <v>57</v>
      </c>
      <c r="B26" s="212" t="s">
        <v>218</v>
      </c>
      <c r="C26" s="261">
        <v>121841</v>
      </c>
      <c r="D26" s="261">
        <v>128662</v>
      </c>
      <c r="E26" s="132">
        <v>158646</v>
      </c>
      <c r="F26" s="335"/>
      <c r="G26" s="295"/>
      <c r="H26" s="293"/>
      <c r="I26" s="293"/>
      <c r="J26" s="291"/>
      <c r="K26" s="223"/>
    </row>
    <row r="27" spans="1:11" s="14" customFormat="1" ht="14.25">
      <c r="A27" s="13"/>
      <c r="B27" s="212" t="s">
        <v>58</v>
      </c>
      <c r="C27" s="263">
        <v>550925.636</v>
      </c>
      <c r="D27" s="263">
        <v>577382.204</v>
      </c>
      <c r="E27" s="134">
        <v>674847.345</v>
      </c>
      <c r="F27" s="330"/>
      <c r="G27" s="296"/>
      <c r="H27" s="297"/>
      <c r="I27" s="291"/>
      <c r="J27" s="293"/>
      <c r="K27" s="223"/>
    </row>
    <row r="28" spans="1:11" s="92" customFormat="1" ht="15">
      <c r="A28" s="13"/>
      <c r="B28" s="101" t="s">
        <v>177</v>
      </c>
      <c r="C28" s="264">
        <v>371860.225</v>
      </c>
      <c r="D28" s="264">
        <v>425389.025</v>
      </c>
      <c r="E28" s="135">
        <v>586359.691</v>
      </c>
      <c r="F28" s="330"/>
      <c r="G28" s="298"/>
      <c r="H28" s="299"/>
      <c r="I28" s="293"/>
      <c r="J28" s="293"/>
      <c r="K28" s="223"/>
    </row>
    <row r="29" spans="1:11" s="92" customFormat="1" ht="15">
      <c r="A29" s="13"/>
      <c r="B29" s="101" t="s">
        <v>109</v>
      </c>
      <c r="C29" s="264">
        <v>127631.359</v>
      </c>
      <c r="D29" s="264">
        <v>113047.025</v>
      </c>
      <c r="E29" s="135"/>
      <c r="F29" s="330"/>
      <c r="G29" s="298"/>
      <c r="H29" s="299"/>
      <c r="I29" s="293"/>
      <c r="J29" s="293"/>
      <c r="K29" s="223"/>
    </row>
    <row r="30" spans="1:11" s="92" customFormat="1" ht="15">
      <c r="A30" s="13"/>
      <c r="B30" s="101" t="s">
        <v>197</v>
      </c>
      <c r="C30" s="264">
        <v>15347.192</v>
      </c>
      <c r="D30" s="265">
        <v>8411.242</v>
      </c>
      <c r="E30" s="135"/>
      <c r="F30" s="330"/>
      <c r="G30" s="298"/>
      <c r="H30" s="299"/>
      <c r="I30" s="293"/>
      <c r="J30" s="293"/>
      <c r="K30" s="223"/>
    </row>
    <row r="31" spans="1:11" s="92" customFormat="1" ht="15">
      <c r="A31" s="13"/>
      <c r="B31" s="101" t="s">
        <v>196</v>
      </c>
      <c r="C31" s="264">
        <v>35530.993</v>
      </c>
      <c r="D31" s="264">
        <v>30216.96</v>
      </c>
      <c r="E31" s="135"/>
      <c r="F31" s="330"/>
      <c r="G31" s="298"/>
      <c r="H31" s="299"/>
      <c r="I31" s="293"/>
      <c r="J31" s="293"/>
      <c r="K31" s="223"/>
    </row>
    <row r="32" spans="1:11" s="92" customFormat="1" ht="15">
      <c r="A32" s="13"/>
      <c r="B32" s="101" t="s">
        <v>97</v>
      </c>
      <c r="C32" s="264">
        <v>555.867</v>
      </c>
      <c r="D32" s="264">
        <v>317.952</v>
      </c>
      <c r="E32" s="135">
        <v>0</v>
      </c>
      <c r="F32" s="330"/>
      <c r="G32" s="298"/>
      <c r="H32" s="299"/>
      <c r="I32" s="293"/>
      <c r="J32" s="293"/>
      <c r="K32" s="223"/>
    </row>
    <row r="33" spans="1:11" s="14" customFormat="1" ht="14.25">
      <c r="A33" s="13"/>
      <c r="B33" s="212" t="s">
        <v>59</v>
      </c>
      <c r="C33" s="266">
        <v>221.16</v>
      </c>
      <c r="D33" s="266">
        <v>222.84</v>
      </c>
      <c r="E33" s="136">
        <v>235.08</v>
      </c>
      <c r="F33" s="330"/>
      <c r="G33" s="296"/>
      <c r="H33" s="300"/>
      <c r="I33" s="293"/>
      <c r="J33" s="293"/>
      <c r="K33" s="223"/>
    </row>
    <row r="34" spans="1:11" s="92" customFormat="1" ht="15">
      <c r="A34" s="13"/>
      <c r="B34" s="101" t="s">
        <v>177</v>
      </c>
      <c r="C34" s="213">
        <v>211.31</v>
      </c>
      <c r="D34" s="213">
        <v>215.92</v>
      </c>
      <c r="E34" s="137">
        <v>232.76</v>
      </c>
      <c r="F34" s="330"/>
      <c r="G34" s="298"/>
      <c r="H34" s="301"/>
      <c r="I34" s="293"/>
      <c r="J34" s="293"/>
      <c r="K34" s="223"/>
    </row>
    <row r="35" spans="1:11" s="92" customFormat="1" ht="15">
      <c r="A35" s="13"/>
      <c r="B35" s="101" t="s">
        <v>109</v>
      </c>
      <c r="C35" s="213">
        <v>246.6</v>
      </c>
      <c r="D35" s="213">
        <v>246.91</v>
      </c>
      <c r="E35" s="137"/>
      <c r="F35" s="330"/>
      <c r="G35" s="298"/>
      <c r="H35" s="301"/>
      <c r="I35" s="293"/>
      <c r="J35" s="293"/>
      <c r="K35" s="223"/>
    </row>
    <row r="36" spans="1:11" s="92" customFormat="1" ht="15">
      <c r="A36" s="13"/>
      <c r="B36" s="101" t="s">
        <v>197</v>
      </c>
      <c r="C36" s="213">
        <v>229.46</v>
      </c>
      <c r="D36" s="267">
        <v>227.88</v>
      </c>
      <c r="E36" s="137"/>
      <c r="F36" s="330"/>
      <c r="G36" s="298"/>
      <c r="H36" s="301"/>
      <c r="I36" s="293"/>
      <c r="J36" s="293"/>
      <c r="K36" s="223"/>
    </row>
    <row r="37" spans="1:11" s="92" customFormat="1" ht="15">
      <c r="A37" s="13"/>
      <c r="B37" s="101" t="s">
        <v>196</v>
      </c>
      <c r="C37" s="213">
        <v>229.24</v>
      </c>
      <c r="D37" s="213">
        <v>228.83</v>
      </c>
      <c r="E37" s="137"/>
      <c r="F37" s="330"/>
      <c r="G37" s="298"/>
      <c r="H37" s="301"/>
      <c r="I37" s="293"/>
      <c r="J37" s="293"/>
      <c r="K37" s="223"/>
    </row>
    <row r="38" spans="1:11" s="92" customFormat="1" ht="15">
      <c r="A38" s="13"/>
      <c r="B38" s="101" t="s">
        <v>97</v>
      </c>
      <c r="C38" s="213">
        <v>219.29</v>
      </c>
      <c r="D38" s="213">
        <v>221.8</v>
      </c>
      <c r="E38" s="138" t="s">
        <v>185</v>
      </c>
      <c r="F38" s="330"/>
      <c r="G38" s="298"/>
      <c r="H38" s="301"/>
      <c r="I38" s="293"/>
      <c r="J38" s="293"/>
      <c r="K38" s="223"/>
    </row>
    <row r="39" spans="1:11" s="92" customFormat="1" ht="29.25" customHeight="1">
      <c r="A39" s="408" t="s">
        <v>190</v>
      </c>
      <c r="B39" s="408"/>
      <c r="C39" s="408"/>
      <c r="D39" s="408"/>
      <c r="E39" s="408"/>
      <c r="F39" s="336"/>
      <c r="G39" s="293"/>
      <c r="H39" s="284"/>
      <c r="I39" s="293"/>
      <c r="J39" s="291"/>
      <c r="K39" s="223"/>
    </row>
    <row r="40" spans="1:11" s="36" customFormat="1" ht="15">
      <c r="A40" s="34"/>
      <c r="B40" s="35"/>
      <c r="C40" s="35"/>
      <c r="D40" s="35"/>
      <c r="E40" s="104"/>
      <c r="F40" s="332"/>
      <c r="G40" s="288"/>
      <c r="H40" s="288"/>
      <c r="I40" s="287"/>
      <c r="J40" s="288"/>
      <c r="K40" s="272"/>
    </row>
    <row r="41" ht="15">
      <c r="D41" s="35"/>
    </row>
    <row r="42" ht="15">
      <c r="D42" s="35"/>
    </row>
    <row r="47" ht="15">
      <c r="F47" s="337"/>
    </row>
    <row r="48" spans="1:11" s="36" customFormat="1" ht="15">
      <c r="A48" s="34"/>
      <c r="B48" s="35"/>
      <c r="C48" s="35"/>
      <c r="D48" s="33"/>
      <c r="E48" s="104"/>
      <c r="F48" s="337"/>
      <c r="G48" s="284"/>
      <c r="H48" s="287"/>
      <c r="I48" s="287"/>
      <c r="J48" s="288"/>
      <c r="K48" s="272"/>
    </row>
    <row r="49" spans="1:11" s="36" customFormat="1" ht="15">
      <c r="A49" s="34"/>
      <c r="B49" s="35"/>
      <c r="C49" s="35"/>
      <c r="D49" s="33"/>
      <c r="E49" s="104"/>
      <c r="F49" s="332"/>
      <c r="G49" s="287"/>
      <c r="H49" s="287"/>
      <c r="I49" s="287"/>
      <c r="J49" s="288"/>
      <c r="K49" s="272"/>
    </row>
    <row r="50" spans="4:7" ht="15">
      <c r="D50" s="35"/>
      <c r="G50" s="287"/>
    </row>
    <row r="51" ht="15">
      <c r="D51" s="35"/>
    </row>
  </sheetData>
  <sheetProtection/>
  <mergeCells count="3">
    <mergeCell ref="A1:E1"/>
    <mergeCell ref="A2:E2"/>
    <mergeCell ref="A39:E39"/>
  </mergeCells>
  <printOptions/>
  <pageMargins left="0.7" right="0.7" top="1.81" bottom="0.75" header="0.45" footer="0.3"/>
  <pageSetup fitToHeight="1" fitToWidth="1" horizontalDpi="600" verticalDpi="600" orientation="portrait" paperSize="9" scale="94" r:id="rId1"/>
  <headerFooter>
    <oddHeader>&amp;CSubfundusz Strateg
Legg Mason Parasol Fundusz Inwestycyjny Otwarty
Roczne Sprawozdanie Jednostkowe sporządzone
za okres od 01 stycznia 2016 roku do 31 grudnia 2016 roku</oddHeader>
    <oddFooter>&amp;L&amp;8Odpowiedzialny za prowadzenie ksiąg rachunkowych: Moventum Sp. z o. o.&amp;R&amp;8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6"/>
  <sheetViews>
    <sheetView view="pageBreakPreview" zoomScale="90" zoomScaleSheetLayoutView="90" zoomScalePageLayoutView="70" workbookViewId="0" topLeftCell="A1">
      <selection activeCell="C5" sqref="C5:D44"/>
    </sheetView>
  </sheetViews>
  <sheetFormatPr defaultColWidth="7.7109375" defaultRowHeight="12.75"/>
  <cols>
    <col min="1" max="1" width="4.7109375" style="32" bestFit="1" customWidth="1"/>
    <col min="2" max="2" width="65.8515625" style="33" bestFit="1" customWidth="1"/>
    <col min="3" max="3" width="21.00390625" style="33" customWidth="1"/>
    <col min="4" max="4" width="19.140625" style="102" customWidth="1"/>
    <col min="5" max="5" width="10.7109375" style="344" customWidth="1"/>
    <col min="6" max="6" width="12.8515625" style="285" bestFit="1" customWidth="1"/>
    <col min="7" max="7" width="7.7109375" style="285" customWidth="1"/>
    <col min="8" max="8" width="10.28125" style="285" bestFit="1" customWidth="1"/>
    <col min="9" max="9" width="7.7109375" style="285" customWidth="1"/>
    <col min="10" max="16384" width="7.7109375" style="22" customWidth="1"/>
  </cols>
  <sheetData>
    <row r="1" spans="1:9" s="24" customFormat="1" ht="15.75">
      <c r="A1" s="409" t="s">
        <v>60</v>
      </c>
      <c r="B1" s="409"/>
      <c r="C1" s="409"/>
      <c r="D1" s="409"/>
      <c r="E1" s="339"/>
      <c r="F1" s="277"/>
      <c r="G1" s="277"/>
      <c r="H1" s="277"/>
      <c r="I1" s="277"/>
    </row>
    <row r="2" spans="1:9" s="24" customFormat="1" ht="15.75">
      <c r="A2" s="410" t="s">
        <v>122</v>
      </c>
      <c r="B2" s="410"/>
      <c r="C2" s="410"/>
      <c r="D2" s="410"/>
      <c r="E2" s="339"/>
      <c r="F2" s="277"/>
      <c r="G2" s="277"/>
      <c r="H2" s="277"/>
      <c r="I2" s="277"/>
    </row>
    <row r="3" spans="1:9" s="24" customFormat="1" ht="15.75">
      <c r="A3" s="25"/>
      <c r="B3" s="25"/>
      <c r="C3" s="25"/>
      <c r="D3" s="105"/>
      <c r="E3" s="339"/>
      <c r="F3" s="277"/>
      <c r="G3" s="277"/>
      <c r="H3" s="277"/>
      <c r="I3" s="277"/>
    </row>
    <row r="4" spans="1:9" s="18" customFormat="1" ht="36.75" customHeight="1">
      <c r="A4" s="26" t="s">
        <v>32</v>
      </c>
      <c r="B4" s="27" t="s">
        <v>61</v>
      </c>
      <c r="C4" s="273" t="s">
        <v>236</v>
      </c>
      <c r="D4" s="273" t="s">
        <v>214</v>
      </c>
      <c r="E4" s="340"/>
      <c r="F4" s="278"/>
      <c r="G4" s="278"/>
      <c r="H4" s="278"/>
      <c r="I4" s="278"/>
    </row>
    <row r="5" spans="1:9" s="28" customFormat="1" ht="15.75">
      <c r="A5" s="26" t="s">
        <v>34</v>
      </c>
      <c r="B5" s="106" t="s">
        <v>62</v>
      </c>
      <c r="C5" s="261">
        <v>3887</v>
      </c>
      <c r="D5" s="261">
        <v>4688</v>
      </c>
      <c r="E5" s="341"/>
      <c r="F5" s="278"/>
      <c r="G5" s="280"/>
      <c r="H5" s="279"/>
      <c r="I5" s="279"/>
    </row>
    <row r="6" spans="1:9" s="18" customFormat="1" ht="15.75">
      <c r="A6" s="29">
        <v>1</v>
      </c>
      <c r="B6" s="106" t="s">
        <v>63</v>
      </c>
      <c r="C6" s="261">
        <v>1245</v>
      </c>
      <c r="D6" s="261">
        <v>2855</v>
      </c>
      <c r="E6" s="342"/>
      <c r="F6" s="278"/>
      <c r="G6" s="280"/>
      <c r="H6" s="279"/>
      <c r="I6" s="279"/>
    </row>
    <row r="7" spans="1:9" s="18" customFormat="1" ht="15.75">
      <c r="A7" s="29">
        <v>2</v>
      </c>
      <c r="B7" s="106" t="s">
        <v>64</v>
      </c>
      <c r="C7" s="261">
        <v>2642</v>
      </c>
      <c r="D7" s="261">
        <v>1823</v>
      </c>
      <c r="E7" s="340"/>
      <c r="F7" s="278"/>
      <c r="G7" s="282"/>
      <c r="H7" s="279"/>
      <c r="I7" s="279"/>
    </row>
    <row r="8" spans="1:9" s="18" customFormat="1" ht="15.75">
      <c r="A8" s="29">
        <v>3</v>
      </c>
      <c r="B8" s="106" t="s">
        <v>123</v>
      </c>
      <c r="C8" s="261">
        <v>0</v>
      </c>
      <c r="D8" s="261">
        <v>0</v>
      </c>
      <c r="E8" s="340"/>
      <c r="F8" s="278"/>
      <c r="G8" s="278"/>
      <c r="H8" s="279"/>
      <c r="I8" s="279"/>
    </row>
    <row r="9" spans="1:9" s="18" customFormat="1" ht="15.75">
      <c r="A9" s="29">
        <v>4</v>
      </c>
      <c r="B9" s="106" t="s">
        <v>65</v>
      </c>
      <c r="C9" s="261">
        <v>0</v>
      </c>
      <c r="D9" s="261">
        <v>9</v>
      </c>
      <c r="E9" s="340"/>
      <c r="F9" s="278"/>
      <c r="G9" s="278"/>
      <c r="H9" s="279"/>
      <c r="I9" s="279"/>
    </row>
    <row r="10" spans="1:9" s="18" customFormat="1" ht="15.75">
      <c r="A10" s="29">
        <v>5</v>
      </c>
      <c r="B10" s="106" t="s">
        <v>38</v>
      </c>
      <c r="C10" s="261">
        <v>0</v>
      </c>
      <c r="D10" s="261">
        <v>1</v>
      </c>
      <c r="E10" s="340"/>
      <c r="F10" s="278"/>
      <c r="G10" s="278"/>
      <c r="H10" s="279"/>
      <c r="I10" s="279"/>
    </row>
    <row r="11" spans="1:9" s="28" customFormat="1" ht="15.75">
      <c r="A11" s="26" t="s">
        <v>44</v>
      </c>
      <c r="B11" s="106" t="s">
        <v>215</v>
      </c>
      <c r="C11" s="261">
        <v>3810</v>
      </c>
      <c r="D11" s="261">
        <v>4592</v>
      </c>
      <c r="E11" s="341"/>
      <c r="F11" s="278"/>
      <c r="G11" s="278"/>
      <c r="H11" s="279"/>
      <c r="I11" s="279"/>
    </row>
    <row r="12" spans="1:9" s="18" customFormat="1" ht="15.75">
      <c r="A12" s="29">
        <v>1</v>
      </c>
      <c r="B12" s="106" t="s">
        <v>124</v>
      </c>
      <c r="C12" s="261">
        <v>3635</v>
      </c>
      <c r="D12" s="261">
        <v>4474</v>
      </c>
      <c r="E12" s="340"/>
      <c r="F12" s="278"/>
      <c r="G12" s="278"/>
      <c r="H12" s="279"/>
      <c r="I12" s="279"/>
    </row>
    <row r="13" spans="1:9" s="18" customFormat="1" ht="15.75">
      <c r="A13" s="29">
        <v>2</v>
      </c>
      <c r="B13" s="106" t="s">
        <v>66</v>
      </c>
      <c r="C13" s="261">
        <v>0</v>
      </c>
      <c r="D13" s="261">
        <v>0</v>
      </c>
      <c r="E13" s="340"/>
      <c r="F13" s="278"/>
      <c r="G13" s="278"/>
      <c r="H13" s="279"/>
      <c r="I13" s="279"/>
    </row>
    <row r="14" spans="1:9" s="18" customFormat="1" ht="15.75">
      <c r="A14" s="29">
        <v>3</v>
      </c>
      <c r="B14" s="106" t="s">
        <v>67</v>
      </c>
      <c r="C14" s="261">
        <v>58</v>
      </c>
      <c r="D14" s="261">
        <v>64</v>
      </c>
      <c r="E14" s="340"/>
      <c r="F14" s="278"/>
      <c r="G14" s="278"/>
      <c r="H14" s="279"/>
      <c r="I14" s="279"/>
    </row>
    <row r="15" spans="1:9" s="18" customFormat="1" ht="15.75">
      <c r="A15" s="29">
        <v>4</v>
      </c>
      <c r="B15" s="106" t="s">
        <v>219</v>
      </c>
      <c r="C15" s="261">
        <v>31</v>
      </c>
      <c r="D15" s="261">
        <v>42</v>
      </c>
      <c r="E15" s="340"/>
      <c r="F15" s="278"/>
      <c r="G15" s="278"/>
      <c r="H15" s="279"/>
      <c r="I15" s="279"/>
    </row>
    <row r="16" spans="1:9" s="18" customFormat="1" ht="15.75">
      <c r="A16" s="29">
        <v>5</v>
      </c>
      <c r="B16" s="106" t="s">
        <v>68</v>
      </c>
      <c r="C16" s="261">
        <v>0</v>
      </c>
      <c r="D16" s="261">
        <v>0</v>
      </c>
      <c r="E16" s="340"/>
      <c r="F16" s="278"/>
      <c r="G16" s="278"/>
      <c r="H16" s="279"/>
      <c r="I16" s="279"/>
    </row>
    <row r="17" spans="1:9" s="18" customFormat="1" ht="15.75">
      <c r="A17" s="29">
        <v>6</v>
      </c>
      <c r="B17" s="106" t="s">
        <v>69</v>
      </c>
      <c r="C17" s="261">
        <v>0</v>
      </c>
      <c r="D17" s="261">
        <v>0</v>
      </c>
      <c r="E17" s="340"/>
      <c r="F17" s="278"/>
      <c r="G17" s="278"/>
      <c r="H17" s="279"/>
      <c r="I17" s="279"/>
    </row>
    <row r="18" spans="1:9" s="18" customFormat="1" ht="15.75">
      <c r="A18" s="29">
        <v>7</v>
      </c>
      <c r="B18" s="106" t="s">
        <v>220</v>
      </c>
      <c r="C18" s="261">
        <v>0</v>
      </c>
      <c r="D18" s="261">
        <v>0</v>
      </c>
      <c r="E18" s="340"/>
      <c r="F18" s="278"/>
      <c r="G18" s="278"/>
      <c r="H18" s="279"/>
      <c r="I18" s="279"/>
    </row>
    <row r="19" spans="1:9" s="18" customFormat="1" ht="15.75">
      <c r="A19" s="29">
        <v>8</v>
      </c>
      <c r="B19" s="106" t="s">
        <v>70</v>
      </c>
      <c r="C19" s="261">
        <v>1</v>
      </c>
      <c r="D19" s="261">
        <v>0</v>
      </c>
      <c r="E19" s="340"/>
      <c r="F19" s="278"/>
      <c r="G19" s="278"/>
      <c r="H19" s="279"/>
      <c r="I19" s="279"/>
    </row>
    <row r="20" spans="1:9" s="18" customFormat="1" ht="15.75">
      <c r="A20" s="29">
        <v>9</v>
      </c>
      <c r="B20" s="106" t="s">
        <v>71</v>
      </c>
      <c r="C20" s="261">
        <v>0</v>
      </c>
      <c r="D20" s="261">
        <v>0</v>
      </c>
      <c r="E20" s="340"/>
      <c r="F20" s="278"/>
      <c r="G20" s="278"/>
      <c r="H20" s="279"/>
      <c r="I20" s="279"/>
    </row>
    <row r="21" spans="1:9" s="18" customFormat="1" ht="15.75">
      <c r="A21" s="29">
        <v>10</v>
      </c>
      <c r="B21" s="106" t="s">
        <v>72</v>
      </c>
      <c r="C21" s="261">
        <v>0</v>
      </c>
      <c r="D21" s="261">
        <v>0</v>
      </c>
      <c r="E21" s="340"/>
      <c r="F21" s="278"/>
      <c r="G21" s="278"/>
      <c r="H21" s="279"/>
      <c r="I21" s="279"/>
    </row>
    <row r="22" spans="1:9" s="18" customFormat="1" ht="15.75">
      <c r="A22" s="29">
        <v>11</v>
      </c>
      <c r="B22" s="106" t="s">
        <v>125</v>
      </c>
      <c r="C22" s="261">
        <v>0</v>
      </c>
      <c r="D22" s="261">
        <v>0</v>
      </c>
      <c r="E22" s="340"/>
      <c r="F22" s="278"/>
      <c r="G22" s="278"/>
      <c r="H22" s="279"/>
      <c r="I22" s="279"/>
    </row>
    <row r="23" spans="1:9" s="18" customFormat="1" ht="15.75">
      <c r="A23" s="29">
        <v>12</v>
      </c>
      <c r="B23" s="106" t="s">
        <v>73</v>
      </c>
      <c r="C23" s="261">
        <v>73</v>
      </c>
      <c r="D23" s="261">
        <v>0</v>
      </c>
      <c r="E23" s="340"/>
      <c r="F23" s="278"/>
      <c r="G23" s="278"/>
      <c r="H23" s="279"/>
      <c r="I23" s="279"/>
    </row>
    <row r="24" spans="1:9" s="18" customFormat="1" ht="15.75">
      <c r="A24" s="29">
        <v>13</v>
      </c>
      <c r="B24" s="106" t="s">
        <v>38</v>
      </c>
      <c r="C24" s="261">
        <v>12</v>
      </c>
      <c r="D24" s="261">
        <v>12</v>
      </c>
      <c r="E24" s="340"/>
      <c r="F24" s="278"/>
      <c r="G24" s="278"/>
      <c r="H24" s="279"/>
      <c r="I24" s="279"/>
    </row>
    <row r="25" spans="1:9" s="28" customFormat="1" ht="15.75">
      <c r="A25" s="26" t="s">
        <v>46</v>
      </c>
      <c r="B25" s="106" t="s">
        <v>74</v>
      </c>
      <c r="C25" s="261">
        <v>0</v>
      </c>
      <c r="D25" s="261">
        <v>0</v>
      </c>
      <c r="E25" s="340"/>
      <c r="F25" s="278"/>
      <c r="G25" s="278"/>
      <c r="H25" s="279"/>
      <c r="I25" s="279"/>
    </row>
    <row r="26" spans="1:9" s="28" customFormat="1" ht="15.75">
      <c r="A26" s="26" t="s">
        <v>48</v>
      </c>
      <c r="B26" s="106" t="s">
        <v>216</v>
      </c>
      <c r="C26" s="261">
        <v>3810</v>
      </c>
      <c r="D26" s="261">
        <v>4592</v>
      </c>
      <c r="E26" s="340"/>
      <c r="F26" s="278"/>
      <c r="G26" s="278"/>
      <c r="H26" s="279"/>
      <c r="I26" s="279"/>
    </row>
    <row r="27" spans="1:9" s="28" customFormat="1" ht="15.75">
      <c r="A27" s="26" t="s">
        <v>51</v>
      </c>
      <c r="B27" s="106" t="s">
        <v>75</v>
      </c>
      <c r="C27" s="261">
        <v>77</v>
      </c>
      <c r="D27" s="261">
        <v>96</v>
      </c>
      <c r="E27" s="341"/>
      <c r="F27" s="278"/>
      <c r="G27" s="278"/>
      <c r="H27" s="279"/>
      <c r="I27" s="279"/>
    </row>
    <row r="28" spans="1:9" s="28" customFormat="1" ht="15.75">
      <c r="A28" s="26" t="s">
        <v>55</v>
      </c>
      <c r="B28" s="106" t="s">
        <v>76</v>
      </c>
      <c r="C28" s="261">
        <v>-2080</v>
      </c>
      <c r="D28" s="261">
        <v>-16423</v>
      </c>
      <c r="E28" s="341"/>
      <c r="F28" s="278"/>
      <c r="G28" s="278"/>
      <c r="H28" s="279"/>
      <c r="I28" s="279"/>
    </row>
    <row r="29" spans="1:9" s="18" customFormat="1" ht="15.75">
      <c r="A29" s="29">
        <v>1</v>
      </c>
      <c r="B29" s="106" t="s">
        <v>77</v>
      </c>
      <c r="C29" s="261">
        <v>-4100</v>
      </c>
      <c r="D29" s="261">
        <v>-11501</v>
      </c>
      <c r="E29" s="341"/>
      <c r="F29" s="278"/>
      <c r="G29" s="278"/>
      <c r="H29" s="279"/>
      <c r="I29" s="279"/>
    </row>
    <row r="30" spans="1:9" s="18" customFormat="1" ht="15.75">
      <c r="A30" s="30"/>
      <c r="B30" s="107" t="s">
        <v>78</v>
      </c>
      <c r="C30" s="262">
        <v>191</v>
      </c>
      <c r="D30" s="262">
        <v>762</v>
      </c>
      <c r="E30" s="340"/>
      <c r="F30" s="278"/>
      <c r="G30" s="278"/>
      <c r="H30" s="279"/>
      <c r="I30" s="279"/>
    </row>
    <row r="31" spans="1:9" s="18" customFormat="1" ht="28.5">
      <c r="A31" s="29">
        <v>2</v>
      </c>
      <c r="B31" s="106" t="s">
        <v>79</v>
      </c>
      <c r="C31" s="261">
        <v>2020</v>
      </c>
      <c r="D31" s="261">
        <v>-4922</v>
      </c>
      <c r="E31" s="341"/>
      <c r="F31" s="278"/>
      <c r="G31" s="278"/>
      <c r="H31" s="279"/>
      <c r="I31" s="279"/>
    </row>
    <row r="32" spans="1:9" s="18" customFormat="1" ht="15.75">
      <c r="A32" s="30"/>
      <c r="B32" s="107" t="s">
        <v>78</v>
      </c>
      <c r="C32" s="262">
        <v>-67</v>
      </c>
      <c r="D32" s="262">
        <v>-666</v>
      </c>
      <c r="E32" s="340"/>
      <c r="F32" s="278"/>
      <c r="G32" s="278"/>
      <c r="H32" s="279"/>
      <c r="I32" s="279"/>
    </row>
    <row r="33" spans="1:9" s="28" customFormat="1" ht="15.75">
      <c r="A33" s="26" t="s">
        <v>57</v>
      </c>
      <c r="B33" s="27" t="s">
        <v>80</v>
      </c>
      <c r="C33" s="261">
        <v>-2003</v>
      </c>
      <c r="D33" s="261">
        <v>-16327</v>
      </c>
      <c r="E33" s="341"/>
      <c r="F33" s="283"/>
      <c r="G33" s="278"/>
      <c r="H33" s="279"/>
      <c r="I33" s="279"/>
    </row>
    <row r="34" spans="1:9" s="91" customFormat="1" ht="15.75">
      <c r="A34" s="26"/>
      <c r="B34" s="101" t="s">
        <v>177</v>
      </c>
      <c r="C34" s="262">
        <v>-1956</v>
      </c>
      <c r="D34" s="262">
        <v>-12428</v>
      </c>
      <c r="E34" s="340"/>
      <c r="F34" s="283"/>
      <c r="G34" s="278"/>
      <c r="H34" s="279"/>
      <c r="I34" s="279"/>
    </row>
    <row r="35" spans="1:9" s="91" customFormat="1" ht="15.75">
      <c r="A35" s="26"/>
      <c r="B35" s="101" t="s">
        <v>109</v>
      </c>
      <c r="C35" s="262">
        <v>-62</v>
      </c>
      <c r="D35" s="262">
        <v>-3122</v>
      </c>
      <c r="E35" s="340"/>
      <c r="F35" s="283"/>
      <c r="G35" s="278"/>
      <c r="H35" s="279"/>
      <c r="I35" s="279"/>
    </row>
    <row r="36" spans="1:9" s="91" customFormat="1" ht="15.75">
      <c r="A36" s="26"/>
      <c r="B36" s="101" t="s">
        <v>197</v>
      </c>
      <c r="C36" s="262">
        <v>11</v>
      </c>
      <c r="D36" s="361">
        <v>-172</v>
      </c>
      <c r="E36" s="340"/>
      <c r="F36" s="283"/>
      <c r="G36" s="278"/>
      <c r="H36" s="279"/>
      <c r="I36" s="279"/>
    </row>
    <row r="37" spans="1:9" s="91" customFormat="1" ht="15.75">
      <c r="A37" s="26"/>
      <c r="B37" s="101" t="s">
        <v>196</v>
      </c>
      <c r="C37" s="262">
        <v>5</v>
      </c>
      <c r="D37" s="262">
        <v>-502</v>
      </c>
      <c r="E37" s="340"/>
      <c r="F37" s="283"/>
      <c r="G37" s="278"/>
      <c r="H37" s="279"/>
      <c r="I37" s="279"/>
    </row>
    <row r="38" spans="1:9" s="91" customFormat="1" ht="15.75">
      <c r="A38" s="26"/>
      <c r="B38" s="101" t="s">
        <v>97</v>
      </c>
      <c r="C38" s="262">
        <v>-1</v>
      </c>
      <c r="D38" s="262">
        <v>-103</v>
      </c>
      <c r="E38" s="340"/>
      <c r="F38" s="283"/>
      <c r="G38" s="278"/>
      <c r="H38" s="279"/>
      <c r="I38" s="279"/>
    </row>
    <row r="39" spans="1:11" s="18" customFormat="1" ht="15.75">
      <c r="A39" s="29"/>
      <c r="B39" s="27" t="s">
        <v>81</v>
      </c>
      <c r="C39" s="275">
        <v>-3.64</v>
      </c>
      <c r="D39" s="275">
        <v>-28.28</v>
      </c>
      <c r="E39" s="340"/>
      <c r="F39" s="281"/>
      <c r="G39" s="278"/>
      <c r="H39" s="355"/>
      <c r="I39" s="279"/>
      <c r="J39" s="91"/>
      <c r="K39" s="91"/>
    </row>
    <row r="40" spans="1:9" s="91" customFormat="1" ht="15.75">
      <c r="A40" s="26"/>
      <c r="B40" s="101" t="s">
        <v>177</v>
      </c>
      <c r="C40" s="276">
        <v>-5.26</v>
      </c>
      <c r="D40" s="276">
        <v>-29.22</v>
      </c>
      <c r="E40" s="343"/>
      <c r="F40" s="281"/>
      <c r="G40" s="278"/>
      <c r="H40" s="355"/>
      <c r="I40" s="279"/>
    </row>
    <row r="41" spans="1:9" s="91" customFormat="1" ht="15.75">
      <c r="A41" s="26"/>
      <c r="B41" s="101" t="s">
        <v>109</v>
      </c>
      <c r="C41" s="276">
        <v>-0.49</v>
      </c>
      <c r="D41" s="276">
        <v>-27.62</v>
      </c>
      <c r="E41" s="343"/>
      <c r="F41" s="281"/>
      <c r="G41" s="278"/>
      <c r="H41" s="355"/>
      <c r="I41" s="279"/>
    </row>
    <row r="42" spans="1:9" s="91" customFormat="1" ht="15.75">
      <c r="A42" s="26"/>
      <c r="B42" s="141" t="s">
        <v>197</v>
      </c>
      <c r="C42" s="276">
        <v>0.72</v>
      </c>
      <c r="D42" s="274">
        <v>-20.45</v>
      </c>
      <c r="E42" s="343"/>
      <c r="F42" s="281"/>
      <c r="G42" s="278"/>
      <c r="H42" s="355"/>
      <c r="I42" s="279"/>
    </row>
    <row r="43" spans="1:9" s="91" customFormat="1" ht="15.75">
      <c r="A43" s="26"/>
      <c r="B43" s="141" t="s">
        <v>196</v>
      </c>
      <c r="C43" s="276">
        <v>0.14</v>
      </c>
      <c r="D43" s="276">
        <v>-16.61</v>
      </c>
      <c r="E43" s="340"/>
      <c r="F43" s="281"/>
      <c r="G43" s="278"/>
      <c r="H43" s="355"/>
      <c r="I43" s="279"/>
    </row>
    <row r="44" spans="1:9" s="91" customFormat="1" ht="15.75">
      <c r="A44" s="26"/>
      <c r="B44" s="142" t="s">
        <v>97</v>
      </c>
      <c r="C44" s="276">
        <v>-1.8</v>
      </c>
      <c r="D44" s="276">
        <v>-323.95</v>
      </c>
      <c r="E44" s="340"/>
      <c r="F44" s="281"/>
      <c r="G44" s="278"/>
      <c r="H44" s="355"/>
      <c r="I44" s="279"/>
    </row>
    <row r="45" spans="1:6" ht="42.75" customHeight="1">
      <c r="A45" s="411" t="s">
        <v>191</v>
      </c>
      <c r="B45" s="411"/>
      <c r="C45" s="411"/>
      <c r="D45" s="411"/>
      <c r="F45" s="286"/>
    </row>
    <row r="55" spans="1:9" s="36" customFormat="1" ht="15.75">
      <c r="A55" s="34"/>
      <c r="B55" s="33"/>
      <c r="C55" s="35"/>
      <c r="D55" s="104"/>
      <c r="E55" s="345"/>
      <c r="F55" s="288"/>
      <c r="G55" s="288"/>
      <c r="H55" s="288"/>
      <c r="I55" s="288"/>
    </row>
    <row r="56" spans="1:9" s="36" customFormat="1" ht="15.75">
      <c r="A56" s="34"/>
      <c r="B56" s="35"/>
      <c r="C56" s="35"/>
      <c r="D56" s="104"/>
      <c r="E56" s="345"/>
      <c r="F56" s="288"/>
      <c r="G56" s="288"/>
      <c r="H56" s="288"/>
      <c r="I56" s="288"/>
    </row>
    <row r="57" ht="15.75">
      <c r="B57" s="35"/>
    </row>
    <row r="64" spans="1:9" s="36" customFormat="1" ht="15.75">
      <c r="A64" s="34"/>
      <c r="B64" s="33"/>
      <c r="C64" s="35"/>
      <c r="D64" s="104"/>
      <c r="E64" s="345"/>
      <c r="F64" s="288"/>
      <c r="G64" s="288"/>
      <c r="H64" s="288"/>
      <c r="I64" s="288"/>
    </row>
    <row r="65" spans="1:9" s="36" customFormat="1" ht="15.75">
      <c r="A65" s="34"/>
      <c r="B65" s="35"/>
      <c r="C65" s="35"/>
      <c r="D65" s="104"/>
      <c r="E65" s="345"/>
      <c r="F65" s="288"/>
      <c r="G65" s="288"/>
      <c r="H65" s="288"/>
      <c r="I65" s="288"/>
    </row>
    <row r="66" ht="15.75">
      <c r="B66" s="35"/>
    </row>
  </sheetData>
  <sheetProtection/>
  <mergeCells count="3">
    <mergeCell ref="A1:D1"/>
    <mergeCell ref="A2:D2"/>
    <mergeCell ref="A45:D45"/>
  </mergeCells>
  <printOptions/>
  <pageMargins left="0.86" right="0.7" top="1.31" bottom="0.75" header="0.3" footer="0.3"/>
  <pageSetup fitToHeight="1" fitToWidth="1" horizontalDpi="600" verticalDpi="600" orientation="portrait" paperSize="9" scale="77" r:id="rId1"/>
  <headerFooter>
    <oddHeader>&amp;CSubfundusz Strateg
Legg Mason Parasol Fundusz Inwestycyjny Otwarty
Roczne Sprawozdanie Jednostkowe sporządzone
za okres od 01 stycznia 2016 roku do 31 grudnia 2016 roku</oddHeader>
    <oddFooter>&amp;L&amp;8Odpowiedzialny za prowadzenie ksiąg rachunkowych: Moventum Sp. z o. o.&amp;R&amp;8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218"/>
  <sheetViews>
    <sheetView tabSelected="1" view="pageBreakPreview" zoomScale="80" zoomScaleSheetLayoutView="80" zoomScalePageLayoutView="80" workbookViewId="0" topLeftCell="B114">
      <selection activeCell="J74" sqref="J74:R92"/>
    </sheetView>
  </sheetViews>
  <sheetFormatPr defaultColWidth="9.140625" defaultRowHeight="12.75"/>
  <cols>
    <col min="1" max="1" width="5.00390625" style="123" bestFit="1" customWidth="1"/>
    <col min="2" max="2" width="96.57421875" style="124" customWidth="1"/>
    <col min="3" max="4" width="16.421875" style="124" hidden="1" customWidth="1"/>
    <col min="5" max="5" width="15.57421875" style="145" bestFit="1" customWidth="1"/>
    <col min="6" max="7" width="15.28125" style="125" hidden="1" customWidth="1"/>
    <col min="8" max="8" width="15.57421875" style="125" bestFit="1" customWidth="1"/>
    <col min="9" max="9" width="13.7109375" style="303" customWidth="1"/>
    <col min="10" max="10" width="30.8515625" style="323" bestFit="1" customWidth="1"/>
    <col min="11" max="11" width="16.8515625" style="323" customWidth="1"/>
    <col min="12" max="12" width="13.00390625" style="129" bestFit="1" customWidth="1"/>
    <col min="13" max="16384" width="9.140625" style="129" customWidth="1"/>
  </cols>
  <sheetData>
    <row r="1" spans="1:11" s="108" customFormat="1" ht="15">
      <c r="A1" s="413" t="s">
        <v>126</v>
      </c>
      <c r="B1" s="413"/>
      <c r="C1" s="413"/>
      <c r="D1" s="413"/>
      <c r="E1" s="413"/>
      <c r="F1" s="413"/>
      <c r="G1" s="413"/>
      <c r="H1" s="413"/>
      <c r="I1" s="303"/>
      <c r="J1" s="304"/>
      <c r="K1" s="304"/>
    </row>
    <row r="2" spans="1:11" s="109" customFormat="1" ht="41.25" customHeight="1">
      <c r="A2" s="414" t="s">
        <v>127</v>
      </c>
      <c r="B2" s="414"/>
      <c r="C2" s="414"/>
      <c r="D2" s="414"/>
      <c r="E2" s="414"/>
      <c r="F2" s="414"/>
      <c r="G2" s="414"/>
      <c r="H2" s="414"/>
      <c r="I2" s="303"/>
      <c r="J2" s="305"/>
      <c r="K2" s="305"/>
    </row>
    <row r="3" spans="1:11" s="108" customFormat="1" ht="21.75" customHeight="1">
      <c r="A3" s="110"/>
      <c r="B3" s="111"/>
      <c r="C3" s="111"/>
      <c r="D3" s="111"/>
      <c r="E3" s="143"/>
      <c r="F3" s="112"/>
      <c r="G3" s="112"/>
      <c r="H3" s="112"/>
      <c r="I3" s="303"/>
      <c r="J3" s="304"/>
      <c r="K3" s="304"/>
    </row>
    <row r="4" spans="1:11" s="108" customFormat="1" ht="28.5">
      <c r="A4" s="113" t="s">
        <v>32</v>
      </c>
      <c r="B4" s="114" t="s">
        <v>128</v>
      </c>
      <c r="C4" s="144" t="s">
        <v>187</v>
      </c>
      <c r="D4" s="144" t="s">
        <v>188</v>
      </c>
      <c r="E4" s="144" t="str">
        <f>rw!C4</f>
        <v>od 01-01-2016
do 31-12-2016</v>
      </c>
      <c r="F4" s="149" t="s">
        <v>184</v>
      </c>
      <c r="G4" s="149" t="s">
        <v>186</v>
      </c>
      <c r="H4" s="144" t="s">
        <v>214</v>
      </c>
      <c r="I4" s="303"/>
      <c r="J4" s="304"/>
      <c r="K4" s="304"/>
    </row>
    <row r="5" spans="1:11" s="116" customFormat="1" ht="15">
      <c r="A5" s="115" t="s">
        <v>34</v>
      </c>
      <c r="B5" s="114" t="s">
        <v>129</v>
      </c>
      <c r="C5" s="150">
        <v>-104</v>
      </c>
      <c r="D5" s="150">
        <v>-411</v>
      </c>
      <c r="E5" s="150">
        <v>-6821</v>
      </c>
      <c r="F5" s="150">
        <v>-20875</v>
      </c>
      <c r="G5" s="150">
        <v>-515</v>
      </c>
      <c r="H5" s="150">
        <v>-29974</v>
      </c>
      <c r="I5" s="303"/>
      <c r="J5" s="304"/>
      <c r="K5" s="306"/>
    </row>
    <row r="6" spans="1:11" s="116" customFormat="1" ht="15">
      <c r="A6" s="115" t="s">
        <v>130</v>
      </c>
      <c r="B6" s="114" t="s">
        <v>131</v>
      </c>
      <c r="C6" s="151">
        <v>158646</v>
      </c>
      <c r="D6" s="151">
        <v>158542</v>
      </c>
      <c r="E6" s="151">
        <v>128662</v>
      </c>
      <c r="F6" s="151">
        <v>179521</v>
      </c>
      <c r="G6" s="151">
        <v>158646</v>
      </c>
      <c r="H6" s="151">
        <v>158636</v>
      </c>
      <c r="I6" s="307"/>
      <c r="J6" s="304"/>
      <c r="K6" s="306"/>
    </row>
    <row r="7" spans="1:11" s="118" customFormat="1" ht="15">
      <c r="A7" s="117" t="s">
        <v>132</v>
      </c>
      <c r="B7" s="186" t="s">
        <v>133</v>
      </c>
      <c r="C7" s="150">
        <v>986</v>
      </c>
      <c r="D7" s="150">
        <v>2230</v>
      </c>
      <c r="E7" s="150">
        <v>-2003</v>
      </c>
      <c r="F7" s="150">
        <v>8517</v>
      </c>
      <c r="G7" s="150">
        <v>3216</v>
      </c>
      <c r="H7" s="150">
        <v>-16327</v>
      </c>
      <c r="I7" s="303"/>
      <c r="J7" s="304"/>
      <c r="K7" s="308"/>
    </row>
    <row r="8" spans="1:11" s="108" customFormat="1" ht="15">
      <c r="A8" s="119" t="s">
        <v>134</v>
      </c>
      <c r="B8" s="187" t="s">
        <v>135</v>
      </c>
      <c r="C8" s="152">
        <v>-181</v>
      </c>
      <c r="D8" s="152">
        <v>150</v>
      </c>
      <c r="E8" s="152">
        <v>77</v>
      </c>
      <c r="F8" s="152">
        <v>4823</v>
      </c>
      <c r="G8" s="152">
        <v>-31</v>
      </c>
      <c r="H8" s="152">
        <v>96</v>
      </c>
      <c r="I8" s="303"/>
      <c r="J8" s="304"/>
      <c r="K8" s="304"/>
    </row>
    <row r="9" spans="1:11" s="108" customFormat="1" ht="15">
      <c r="A9" s="119" t="s">
        <v>136</v>
      </c>
      <c r="B9" s="187" t="s">
        <v>137</v>
      </c>
      <c r="C9" s="152">
        <v>0</v>
      </c>
      <c r="D9" s="152">
        <v>-880</v>
      </c>
      <c r="E9" s="152">
        <v>-4100</v>
      </c>
      <c r="F9" s="152">
        <v>-1873</v>
      </c>
      <c r="G9" s="152">
        <v>-880</v>
      </c>
      <c r="H9" s="152">
        <v>-11501</v>
      </c>
      <c r="I9" s="303"/>
      <c r="J9" s="304"/>
      <c r="K9" s="304"/>
    </row>
    <row r="10" spans="1:11" s="108" customFormat="1" ht="15">
      <c r="A10" s="119" t="s">
        <v>138</v>
      </c>
      <c r="B10" s="187" t="s">
        <v>139</v>
      </c>
      <c r="C10" s="152">
        <v>1167</v>
      </c>
      <c r="D10" s="152">
        <v>2960</v>
      </c>
      <c r="E10" s="152">
        <v>2020</v>
      </c>
      <c r="F10" s="152">
        <v>5567</v>
      </c>
      <c r="G10" s="152">
        <v>4127</v>
      </c>
      <c r="H10" s="152">
        <v>-4922</v>
      </c>
      <c r="I10" s="303"/>
      <c r="J10" s="304"/>
      <c r="K10" s="304"/>
    </row>
    <row r="11" spans="1:11" s="118" customFormat="1" ht="15">
      <c r="A11" s="117" t="s">
        <v>140</v>
      </c>
      <c r="B11" s="186" t="s">
        <v>141</v>
      </c>
      <c r="C11" s="150">
        <v>986</v>
      </c>
      <c r="D11" s="150">
        <v>2230</v>
      </c>
      <c r="E11" s="150">
        <v>-2003</v>
      </c>
      <c r="F11" s="150">
        <v>8517</v>
      </c>
      <c r="G11" s="150">
        <v>3216</v>
      </c>
      <c r="H11" s="150">
        <v>-16327</v>
      </c>
      <c r="I11" s="303"/>
      <c r="J11" s="304"/>
      <c r="K11" s="308"/>
    </row>
    <row r="12" spans="1:11" s="118" customFormat="1" ht="15">
      <c r="A12" s="117" t="s">
        <v>142</v>
      </c>
      <c r="B12" s="186" t="s">
        <v>221</v>
      </c>
      <c r="C12" s="150">
        <v>0</v>
      </c>
      <c r="D12" s="150">
        <v>0</v>
      </c>
      <c r="E12" s="150">
        <v>0</v>
      </c>
      <c r="F12" s="150">
        <v>0</v>
      </c>
      <c r="G12" s="150">
        <v>0</v>
      </c>
      <c r="H12" s="150">
        <v>0</v>
      </c>
      <c r="I12" s="303"/>
      <c r="J12" s="304"/>
      <c r="K12" s="308"/>
    </row>
    <row r="13" spans="1:11" s="108" customFormat="1" ht="15">
      <c r="A13" s="119" t="s">
        <v>134</v>
      </c>
      <c r="B13" s="187" t="s">
        <v>143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303"/>
      <c r="J13" s="304"/>
      <c r="K13" s="304"/>
    </row>
    <row r="14" spans="1:11" s="108" customFormat="1" ht="15">
      <c r="A14" s="119" t="s">
        <v>136</v>
      </c>
      <c r="B14" s="187" t="s">
        <v>144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303"/>
      <c r="J14" s="304"/>
      <c r="K14" s="304"/>
    </row>
    <row r="15" spans="1:11" s="108" customFormat="1" ht="15">
      <c r="A15" s="119" t="s">
        <v>138</v>
      </c>
      <c r="B15" s="187" t="s">
        <v>145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303"/>
      <c r="J15" s="304"/>
      <c r="K15" s="304"/>
    </row>
    <row r="16" spans="1:11" s="118" customFormat="1" ht="15">
      <c r="A16" s="117" t="s">
        <v>146</v>
      </c>
      <c r="B16" s="186" t="s">
        <v>147</v>
      </c>
      <c r="C16" s="150">
        <v>-1090</v>
      </c>
      <c r="D16" s="150">
        <v>-2641</v>
      </c>
      <c r="E16" s="150">
        <v>-4818</v>
      </c>
      <c r="F16" s="150">
        <v>-29392</v>
      </c>
      <c r="G16" s="150">
        <v>-3731</v>
      </c>
      <c r="H16" s="150">
        <v>-13647</v>
      </c>
      <c r="I16" s="303"/>
      <c r="J16" s="304"/>
      <c r="K16" s="308"/>
    </row>
    <row r="17" spans="1:11" s="108" customFormat="1" ht="15">
      <c r="A17" s="119" t="s">
        <v>134</v>
      </c>
      <c r="B17" s="187" t="s">
        <v>148</v>
      </c>
      <c r="C17" s="152">
        <v>-14553</v>
      </c>
      <c r="D17" s="154">
        <v>53221</v>
      </c>
      <c r="E17" s="152">
        <v>21605</v>
      </c>
      <c r="F17" s="152">
        <v>117378</v>
      </c>
      <c r="G17" s="152">
        <v>38668</v>
      </c>
      <c r="H17" s="152">
        <v>21693</v>
      </c>
      <c r="I17" s="303"/>
      <c r="J17" s="304"/>
      <c r="K17" s="304"/>
    </row>
    <row r="18" spans="1:11" s="108" customFormat="1" ht="15">
      <c r="A18" s="119" t="s">
        <v>136</v>
      </c>
      <c r="B18" s="187" t="s">
        <v>149</v>
      </c>
      <c r="C18" s="152">
        <v>13463</v>
      </c>
      <c r="D18" s="154">
        <v>-55862</v>
      </c>
      <c r="E18" s="152">
        <v>-26423</v>
      </c>
      <c r="F18" s="152">
        <v>-146770</v>
      </c>
      <c r="G18" s="152">
        <v>-42399</v>
      </c>
      <c r="H18" s="152">
        <v>-35340</v>
      </c>
      <c r="I18" s="303"/>
      <c r="J18" s="304"/>
      <c r="K18" s="304"/>
    </row>
    <row r="19" spans="1:11" s="118" customFormat="1" ht="15">
      <c r="A19" s="117" t="s">
        <v>150</v>
      </c>
      <c r="B19" s="186" t="s">
        <v>151</v>
      </c>
      <c r="C19" s="150">
        <v>-104</v>
      </c>
      <c r="D19" s="150">
        <v>-411</v>
      </c>
      <c r="E19" s="150">
        <v>-6821</v>
      </c>
      <c r="F19" s="150">
        <v>-20875</v>
      </c>
      <c r="G19" s="150">
        <v>-515</v>
      </c>
      <c r="H19" s="150">
        <v>-29974</v>
      </c>
      <c r="I19" s="303"/>
      <c r="J19" s="304"/>
      <c r="K19" s="308"/>
    </row>
    <row r="20" spans="1:11" s="118" customFormat="1" ht="15">
      <c r="A20" s="117" t="s">
        <v>152</v>
      </c>
      <c r="B20" s="186" t="s">
        <v>153</v>
      </c>
      <c r="C20" s="150">
        <v>158542</v>
      </c>
      <c r="D20" s="150">
        <v>158131</v>
      </c>
      <c r="E20" s="150">
        <v>121841</v>
      </c>
      <c r="F20" s="150">
        <v>158646</v>
      </c>
      <c r="G20" s="150">
        <v>158131</v>
      </c>
      <c r="H20" s="150">
        <v>128662</v>
      </c>
      <c r="I20" s="309" t="b">
        <f>E20=bil!C18</f>
        <v>1</v>
      </c>
      <c r="J20" s="304"/>
      <c r="K20" s="308"/>
    </row>
    <row r="21" spans="1:11" s="118" customFormat="1" ht="15">
      <c r="A21" s="117" t="s">
        <v>154</v>
      </c>
      <c r="B21" s="186" t="s">
        <v>155</v>
      </c>
      <c r="C21" s="150">
        <v>158086</v>
      </c>
      <c r="D21" s="150">
        <v>156262</v>
      </c>
      <c r="E21" s="150">
        <v>126408</v>
      </c>
      <c r="F21" s="150">
        <v>169942</v>
      </c>
      <c r="G21" s="150">
        <v>156433</v>
      </c>
      <c r="H21" s="150">
        <v>148342</v>
      </c>
      <c r="I21" s="309"/>
      <c r="J21" s="304"/>
      <c r="K21" s="308"/>
    </row>
    <row r="22" spans="1:11" s="116" customFormat="1" ht="15">
      <c r="A22" s="115" t="s">
        <v>44</v>
      </c>
      <c r="B22" s="114" t="s">
        <v>156</v>
      </c>
      <c r="C22" s="158">
        <v>-4719.93</v>
      </c>
      <c r="D22" s="155">
        <v>-12405.901</v>
      </c>
      <c r="E22" s="160">
        <v>-26456.568</v>
      </c>
      <c r="F22" s="158">
        <v>-131544</v>
      </c>
      <c r="G22" s="158">
        <v>-17125.834</v>
      </c>
      <c r="H22" s="160">
        <v>-57404.08</v>
      </c>
      <c r="I22" s="303"/>
      <c r="J22" s="304"/>
      <c r="K22" s="306"/>
    </row>
    <row r="23" spans="1:11" s="118" customFormat="1" ht="15">
      <c r="A23" s="117" t="s">
        <v>130</v>
      </c>
      <c r="B23" s="114" t="s">
        <v>157</v>
      </c>
      <c r="C23" s="158">
        <v>-4719.93</v>
      </c>
      <c r="D23" s="155">
        <v>-12405.901</v>
      </c>
      <c r="E23" s="160">
        <v>-26456.568</v>
      </c>
      <c r="F23" s="158">
        <v>-131544</v>
      </c>
      <c r="G23" s="158">
        <v>-17125.834</v>
      </c>
      <c r="H23" s="160">
        <v>-57404.08</v>
      </c>
      <c r="I23" s="303"/>
      <c r="J23" s="304"/>
      <c r="K23" s="308"/>
    </row>
    <row r="24" spans="1:11" s="108" customFormat="1" ht="15">
      <c r="A24" s="119" t="s">
        <v>134</v>
      </c>
      <c r="B24" s="187" t="s">
        <v>158</v>
      </c>
      <c r="C24" s="159">
        <v>6747.37</v>
      </c>
      <c r="D24" s="159">
        <v>153069.498</v>
      </c>
      <c r="E24" s="161">
        <v>95605.915</v>
      </c>
      <c r="F24" s="159">
        <v>447998</v>
      </c>
      <c r="G24" s="159">
        <v>159816.87</v>
      </c>
      <c r="H24" s="161">
        <v>89784.715</v>
      </c>
      <c r="I24" s="310"/>
      <c r="J24" s="304"/>
      <c r="K24" s="304"/>
    </row>
    <row r="25" spans="1:11" s="108" customFormat="1" ht="15">
      <c r="A25" s="119"/>
      <c r="B25" s="187" t="s">
        <v>177</v>
      </c>
      <c r="C25" s="159">
        <v>5491.98</v>
      </c>
      <c r="D25" s="159">
        <v>134502.603</v>
      </c>
      <c r="E25" s="161">
        <v>59965.05</v>
      </c>
      <c r="F25" s="161">
        <v>429411</v>
      </c>
      <c r="G25" s="161">
        <v>139994.58</v>
      </c>
      <c r="H25" s="161">
        <v>58840.127</v>
      </c>
      <c r="I25" s="310"/>
      <c r="J25" s="311"/>
      <c r="K25" s="304"/>
    </row>
    <row r="26" spans="1:11" s="108" customFormat="1" ht="15">
      <c r="A26" s="119"/>
      <c r="B26" s="187" t="s">
        <v>109</v>
      </c>
      <c r="C26" s="159">
        <v>1255.395</v>
      </c>
      <c r="D26" s="159">
        <v>9862.202</v>
      </c>
      <c r="E26" s="161">
        <v>20071.826</v>
      </c>
      <c r="F26" s="161">
        <v>18587</v>
      </c>
      <c r="G26" s="161">
        <v>11117.597</v>
      </c>
      <c r="H26" s="161">
        <v>-127.35</v>
      </c>
      <c r="I26" s="310"/>
      <c r="J26" s="311"/>
      <c r="K26" s="304"/>
    </row>
    <row r="27" spans="1:11" s="108" customFormat="1" ht="15">
      <c r="A27" s="119"/>
      <c r="B27" s="188" t="s">
        <v>197</v>
      </c>
      <c r="C27" s="159"/>
      <c r="D27" s="159"/>
      <c r="E27" s="161">
        <v>7196.338</v>
      </c>
      <c r="F27" s="161"/>
      <c r="G27" s="161"/>
      <c r="H27" s="161">
        <v>4400.975</v>
      </c>
      <c r="I27" s="310"/>
      <c r="J27" s="311"/>
      <c r="K27" s="304"/>
    </row>
    <row r="28" spans="1:11" s="108" customFormat="1" ht="15">
      <c r="A28" s="119"/>
      <c r="B28" s="187" t="s">
        <v>196</v>
      </c>
      <c r="C28" s="159"/>
      <c r="D28" s="159"/>
      <c r="E28" s="161">
        <v>8095.182</v>
      </c>
      <c r="F28" s="161"/>
      <c r="G28" s="161"/>
      <c r="H28" s="161">
        <v>26495.469</v>
      </c>
      <c r="I28" s="310"/>
      <c r="J28" s="311"/>
      <c r="K28" s="304"/>
    </row>
    <row r="29" spans="1:11" s="108" customFormat="1" ht="15">
      <c r="A29" s="119"/>
      <c r="B29" s="188" t="s">
        <v>97</v>
      </c>
      <c r="C29" s="159">
        <v>0</v>
      </c>
      <c r="D29" s="159">
        <v>8704.693</v>
      </c>
      <c r="E29" s="161">
        <v>277.519</v>
      </c>
      <c r="F29" s="161">
        <v>0</v>
      </c>
      <c r="G29" s="161">
        <v>8704.693</v>
      </c>
      <c r="H29" s="161">
        <v>175.494</v>
      </c>
      <c r="I29" s="310"/>
      <c r="J29" s="311"/>
      <c r="K29" s="304"/>
    </row>
    <row r="30" spans="1:11" s="108" customFormat="1" ht="15">
      <c r="A30" s="119" t="s">
        <v>136</v>
      </c>
      <c r="B30" s="187" t="s">
        <v>159</v>
      </c>
      <c r="C30" s="159">
        <v>11467.31</v>
      </c>
      <c r="D30" s="159">
        <v>165475.399</v>
      </c>
      <c r="E30" s="161">
        <v>122062.483</v>
      </c>
      <c r="F30" s="159">
        <v>579542</v>
      </c>
      <c r="G30" s="159">
        <v>176942.704</v>
      </c>
      <c r="H30" s="161">
        <v>147188.795</v>
      </c>
      <c r="I30" s="312"/>
      <c r="J30" s="304"/>
      <c r="K30" s="304"/>
    </row>
    <row r="31" spans="1:11" s="108" customFormat="1" ht="15">
      <c r="A31" s="119"/>
      <c r="B31" s="187" t="s">
        <v>177</v>
      </c>
      <c r="C31" s="159">
        <v>11159.67</v>
      </c>
      <c r="D31" s="159">
        <v>163956.645</v>
      </c>
      <c r="E31" s="161">
        <v>113493.85</v>
      </c>
      <c r="F31" s="161">
        <v>574993.146</v>
      </c>
      <c r="G31" s="161">
        <v>175116.318</v>
      </c>
      <c r="H31" s="161">
        <v>124098.133</v>
      </c>
      <c r="I31" s="313"/>
      <c r="J31" s="311"/>
      <c r="K31" s="304"/>
    </row>
    <row r="32" spans="1:11" s="108" customFormat="1" ht="15">
      <c r="A32" s="119"/>
      <c r="B32" s="187" t="s">
        <v>109</v>
      </c>
      <c r="C32" s="159">
        <v>307.63</v>
      </c>
      <c r="D32" s="159">
        <v>1518.754</v>
      </c>
      <c r="E32" s="161">
        <v>5487.492</v>
      </c>
      <c r="F32" s="161">
        <v>2449</v>
      </c>
      <c r="G32" s="161">
        <v>1826.386</v>
      </c>
      <c r="H32" s="161">
        <v>8718.882</v>
      </c>
      <c r="I32" s="313"/>
      <c r="J32" s="311"/>
      <c r="K32" s="304"/>
    </row>
    <row r="33" spans="1:11" s="108" customFormat="1" ht="15">
      <c r="A33" s="119"/>
      <c r="B33" s="188" t="s">
        <v>197</v>
      </c>
      <c r="C33" s="159"/>
      <c r="D33" s="159"/>
      <c r="E33" s="161">
        <v>260.388</v>
      </c>
      <c r="F33" s="161"/>
      <c r="G33" s="161"/>
      <c r="H33" s="161">
        <v>503.746</v>
      </c>
      <c r="I33" s="313"/>
      <c r="J33" s="311"/>
      <c r="K33" s="304"/>
    </row>
    <row r="34" spans="1:11" s="108" customFormat="1" ht="15">
      <c r="A34" s="119"/>
      <c r="B34" s="188" t="s">
        <v>196</v>
      </c>
      <c r="C34" s="159"/>
      <c r="D34" s="159"/>
      <c r="E34" s="161">
        <v>2781.149</v>
      </c>
      <c r="F34" s="161"/>
      <c r="G34" s="161"/>
      <c r="H34" s="161">
        <v>1342.977</v>
      </c>
      <c r="I34" s="313"/>
      <c r="J34" s="311"/>
      <c r="K34" s="304"/>
    </row>
    <row r="35" spans="1:11" s="108" customFormat="1" ht="15">
      <c r="A35" s="119"/>
      <c r="B35" s="188" t="s">
        <v>97</v>
      </c>
      <c r="C35" s="159">
        <v>0</v>
      </c>
      <c r="D35" s="159">
        <v>0</v>
      </c>
      <c r="E35" s="161">
        <v>39.604</v>
      </c>
      <c r="F35" s="161">
        <v>2099.367</v>
      </c>
      <c r="G35" s="161">
        <v>0</v>
      </c>
      <c r="H35" s="161">
        <v>12525.057</v>
      </c>
      <c r="I35" s="313"/>
      <c r="J35" s="311"/>
      <c r="K35" s="304"/>
    </row>
    <row r="36" spans="1:11" s="108" customFormat="1" ht="15">
      <c r="A36" s="119" t="s">
        <v>138</v>
      </c>
      <c r="B36" s="187" t="s">
        <v>160</v>
      </c>
      <c r="C36" s="159">
        <v>-4719.93</v>
      </c>
      <c r="D36" s="159">
        <v>-12405.901</v>
      </c>
      <c r="E36" s="161">
        <v>-26456.568</v>
      </c>
      <c r="F36" s="159">
        <v>-131544.023</v>
      </c>
      <c r="G36" s="159">
        <v>-17125.834</v>
      </c>
      <c r="H36" s="161">
        <v>-57404.08</v>
      </c>
      <c r="I36" s="313"/>
      <c r="J36" s="304"/>
      <c r="K36" s="304"/>
    </row>
    <row r="37" spans="1:11" s="118" customFormat="1" ht="15">
      <c r="A37" s="119"/>
      <c r="B37" s="187" t="s">
        <v>177</v>
      </c>
      <c r="C37" s="159">
        <v>-5667.7</v>
      </c>
      <c r="D37" s="159">
        <v>-29454.042</v>
      </c>
      <c r="E37" s="161">
        <v>-53528.8</v>
      </c>
      <c r="F37" s="161">
        <v>-145582.401</v>
      </c>
      <c r="G37" s="161">
        <v>-35121.738</v>
      </c>
      <c r="H37" s="161">
        <v>-65258.006</v>
      </c>
      <c r="I37" s="303"/>
      <c r="J37" s="304"/>
      <c r="K37" s="308"/>
    </row>
    <row r="38" spans="1:11" s="118" customFormat="1" ht="15">
      <c r="A38" s="119"/>
      <c r="B38" s="187" t="s">
        <v>109</v>
      </c>
      <c r="C38" s="159">
        <v>947.76</v>
      </c>
      <c r="D38" s="159">
        <v>8343.448</v>
      </c>
      <c r="E38" s="161">
        <v>14584.334</v>
      </c>
      <c r="F38" s="161">
        <v>16137.745</v>
      </c>
      <c r="G38" s="161">
        <v>9291.211</v>
      </c>
      <c r="H38" s="161">
        <v>-8846.232</v>
      </c>
      <c r="I38" s="303"/>
      <c r="J38" s="304"/>
      <c r="K38" s="308"/>
    </row>
    <row r="39" spans="1:11" s="118" customFormat="1" ht="15">
      <c r="A39" s="119"/>
      <c r="B39" s="188" t="s">
        <v>197</v>
      </c>
      <c r="C39" s="159"/>
      <c r="D39" s="159"/>
      <c r="E39" s="161">
        <v>6935.95</v>
      </c>
      <c r="F39" s="161"/>
      <c r="G39" s="161"/>
      <c r="H39" s="161">
        <v>3897.229</v>
      </c>
      <c r="I39" s="303"/>
      <c r="J39" s="304"/>
      <c r="K39" s="308"/>
    </row>
    <row r="40" spans="1:11" s="108" customFormat="1" ht="15">
      <c r="A40" s="119"/>
      <c r="B40" s="188" t="s">
        <v>196</v>
      </c>
      <c r="C40" s="159"/>
      <c r="D40" s="159"/>
      <c r="E40" s="161">
        <v>5314.033</v>
      </c>
      <c r="F40" s="161"/>
      <c r="G40" s="161"/>
      <c r="H40" s="161">
        <v>25152.492</v>
      </c>
      <c r="I40" s="310"/>
      <c r="J40" s="304"/>
      <c r="K40" s="304"/>
    </row>
    <row r="41" spans="1:11" s="108" customFormat="1" ht="15">
      <c r="A41" s="119"/>
      <c r="B41" s="188" t="s">
        <v>97</v>
      </c>
      <c r="C41" s="159">
        <v>0</v>
      </c>
      <c r="D41" s="159">
        <v>8704.693</v>
      </c>
      <c r="E41" s="161">
        <v>237.915</v>
      </c>
      <c r="F41" s="161">
        <v>-2099.367</v>
      </c>
      <c r="G41" s="161">
        <v>8704.693</v>
      </c>
      <c r="H41" s="161">
        <v>-12349.563</v>
      </c>
      <c r="I41" s="310"/>
      <c r="J41" s="304"/>
      <c r="K41" s="304"/>
    </row>
    <row r="42" spans="1:11" s="108" customFormat="1" ht="15">
      <c r="A42" s="117" t="s">
        <v>132</v>
      </c>
      <c r="B42" s="186" t="s">
        <v>199</v>
      </c>
      <c r="C42" s="160">
        <v>670127.41</v>
      </c>
      <c r="D42" s="160">
        <v>657721.511</v>
      </c>
      <c r="E42" s="160">
        <v>550925.636</v>
      </c>
      <c r="F42" s="160">
        <v>674847.345</v>
      </c>
      <c r="G42" s="160">
        <v>657721.511</v>
      </c>
      <c r="H42" s="160">
        <v>577382.204</v>
      </c>
      <c r="I42" s="310"/>
      <c r="J42" s="304"/>
      <c r="K42" s="304"/>
    </row>
    <row r="43" spans="1:12" s="108" customFormat="1" ht="15">
      <c r="A43" s="119" t="s">
        <v>134</v>
      </c>
      <c r="B43" s="187" t="s">
        <v>158</v>
      </c>
      <c r="C43" s="161">
        <v>23246150.81</v>
      </c>
      <c r="D43" s="161">
        <v>23399220.306</v>
      </c>
      <c r="E43" s="161">
        <v>13378907.21</v>
      </c>
      <c r="F43" s="161">
        <v>23239403.436</v>
      </c>
      <c r="G43" s="161">
        <v>23399220.306</v>
      </c>
      <c r="H43" s="161">
        <v>13283301.295</v>
      </c>
      <c r="I43" s="310"/>
      <c r="J43" s="347"/>
      <c r="K43" s="304"/>
      <c r="L43" s="348"/>
    </row>
    <row r="44" spans="1:12" s="108" customFormat="1" ht="15">
      <c r="A44" s="119"/>
      <c r="B44" s="187" t="s">
        <v>177</v>
      </c>
      <c r="C44" s="161">
        <v>23124632.2</v>
      </c>
      <c r="D44" s="161">
        <v>23259134.804</v>
      </c>
      <c r="E44" s="161">
        <v>13129599.438</v>
      </c>
      <c r="F44" s="161">
        <v>23119140.224</v>
      </c>
      <c r="G44" s="161">
        <v>23259134.804</v>
      </c>
      <c r="H44" s="161">
        <v>13069634.388</v>
      </c>
      <c r="I44" s="314"/>
      <c r="J44" s="347"/>
      <c r="K44" s="304"/>
      <c r="L44" s="348"/>
    </row>
    <row r="45" spans="1:12" s="108" customFormat="1" ht="15">
      <c r="A45" s="119"/>
      <c r="B45" s="187" t="s">
        <v>109</v>
      </c>
      <c r="C45" s="161">
        <v>98488.06</v>
      </c>
      <c r="D45" s="161">
        <v>108350.262</v>
      </c>
      <c r="E45" s="161">
        <v>157774.443</v>
      </c>
      <c r="F45" s="161">
        <v>97232.665</v>
      </c>
      <c r="G45" s="161">
        <v>108350.262</v>
      </c>
      <c r="H45" s="161">
        <v>137702.617</v>
      </c>
      <c r="I45" s="314"/>
      <c r="J45" s="347"/>
      <c r="K45" s="304"/>
      <c r="L45" s="348"/>
    </row>
    <row r="46" spans="1:12" s="108" customFormat="1" ht="15">
      <c r="A46" s="119"/>
      <c r="B46" s="188" t="s">
        <v>197</v>
      </c>
      <c r="C46" s="161"/>
      <c r="D46" s="161"/>
      <c r="E46" s="161">
        <v>16135.088</v>
      </c>
      <c r="F46" s="161"/>
      <c r="G46" s="161"/>
      <c r="H46" s="161">
        <v>8938.75</v>
      </c>
      <c r="I46" s="314"/>
      <c r="J46" s="347"/>
      <c r="K46" s="304"/>
      <c r="L46" s="348"/>
    </row>
    <row r="47" spans="1:12" s="108" customFormat="1" ht="15">
      <c r="A47" s="119"/>
      <c r="B47" s="188" t="s">
        <v>196</v>
      </c>
      <c r="C47" s="161"/>
      <c r="D47" s="161"/>
      <c r="E47" s="161">
        <v>39880.665</v>
      </c>
      <c r="F47" s="161"/>
      <c r="G47" s="161"/>
      <c r="H47" s="161">
        <v>31785.483</v>
      </c>
      <c r="I47" s="314"/>
      <c r="J47" s="347"/>
      <c r="K47" s="304"/>
      <c r="L47" s="348"/>
    </row>
    <row r="48" spans="1:12" s="108" customFormat="1" ht="15">
      <c r="A48" s="119"/>
      <c r="B48" s="188" t="s">
        <v>97</v>
      </c>
      <c r="C48" s="161">
        <v>23030.55</v>
      </c>
      <c r="D48" s="161">
        <v>31735.24</v>
      </c>
      <c r="E48" s="161">
        <v>35517.576</v>
      </c>
      <c r="F48" s="161">
        <v>23030.547</v>
      </c>
      <c r="G48" s="161">
        <v>31735.24</v>
      </c>
      <c r="H48" s="161">
        <v>35240.057</v>
      </c>
      <c r="I48" s="314"/>
      <c r="J48" s="347"/>
      <c r="K48" s="304"/>
      <c r="L48" s="348"/>
    </row>
    <row r="49" spans="1:12" s="116" customFormat="1" ht="15">
      <c r="A49" s="119" t="s">
        <v>136</v>
      </c>
      <c r="B49" s="187" t="s">
        <v>159</v>
      </c>
      <c r="C49" s="161">
        <v>22576023.4</v>
      </c>
      <c r="D49" s="161">
        <v>22741498.795</v>
      </c>
      <c r="E49" s="161">
        <v>12827981.574</v>
      </c>
      <c r="F49" s="161">
        <v>22564556.091</v>
      </c>
      <c r="G49" s="161">
        <v>22741498.795</v>
      </c>
      <c r="H49" s="161">
        <v>12705919.091</v>
      </c>
      <c r="I49" s="350"/>
      <c r="J49" s="346"/>
      <c r="K49" s="306"/>
      <c r="L49" s="348"/>
    </row>
    <row r="50" spans="1:12" s="108" customFormat="1" ht="15">
      <c r="A50" s="119"/>
      <c r="B50" s="187" t="s">
        <v>177</v>
      </c>
      <c r="C50" s="161">
        <v>22543940.21</v>
      </c>
      <c r="D50" s="161">
        <v>22707896.851</v>
      </c>
      <c r="E50" s="161">
        <v>12757739.213</v>
      </c>
      <c r="F50" s="161">
        <v>22532780.533</v>
      </c>
      <c r="G50" s="161">
        <v>22707896.851</v>
      </c>
      <c r="H50" s="161">
        <v>12644245.363</v>
      </c>
      <c r="I50" s="350"/>
      <c r="J50" s="349"/>
      <c r="K50" s="304"/>
      <c r="L50" s="348"/>
    </row>
    <row r="51" spans="1:12" s="108" customFormat="1" ht="15">
      <c r="A51" s="119"/>
      <c r="B51" s="187" t="s">
        <v>109</v>
      </c>
      <c r="C51" s="161">
        <v>9052.64</v>
      </c>
      <c r="D51" s="161">
        <v>10571.397</v>
      </c>
      <c r="E51" s="161">
        <v>30143.084</v>
      </c>
      <c r="F51" s="161">
        <v>8745.011</v>
      </c>
      <c r="G51" s="161">
        <v>10571.397</v>
      </c>
      <c r="H51" s="161">
        <v>24655.592</v>
      </c>
      <c r="I51" s="350"/>
      <c r="J51" s="349"/>
      <c r="K51" s="304"/>
      <c r="L51" s="348"/>
    </row>
    <row r="52" spans="1:12" s="108" customFormat="1" ht="15">
      <c r="A52" s="119"/>
      <c r="B52" s="188" t="s">
        <v>197</v>
      </c>
      <c r="C52" s="161"/>
      <c r="D52" s="161"/>
      <c r="E52" s="161">
        <v>787.896</v>
      </c>
      <c r="F52" s="161"/>
      <c r="G52" s="161"/>
      <c r="H52" s="161">
        <v>527.508</v>
      </c>
      <c r="I52" s="350"/>
      <c r="J52" s="349"/>
      <c r="K52" s="304"/>
      <c r="L52" s="348"/>
    </row>
    <row r="53" spans="1:12" s="108" customFormat="1" ht="15">
      <c r="A53" s="119"/>
      <c r="B53" s="188" t="s">
        <v>196</v>
      </c>
      <c r="C53" s="161"/>
      <c r="D53" s="161"/>
      <c r="E53" s="161">
        <v>4349.672</v>
      </c>
      <c r="F53" s="161"/>
      <c r="G53" s="161"/>
      <c r="H53" s="161">
        <v>1568.523</v>
      </c>
      <c r="I53" s="350"/>
      <c r="J53" s="349"/>
      <c r="K53" s="304"/>
      <c r="L53" s="348"/>
    </row>
    <row r="54" spans="1:11" s="108" customFormat="1" ht="15">
      <c r="A54" s="119"/>
      <c r="B54" s="188" t="s">
        <v>97</v>
      </c>
      <c r="C54" s="161">
        <v>23030.55</v>
      </c>
      <c r="D54" s="161">
        <v>23030.547</v>
      </c>
      <c r="E54" s="161">
        <v>34961.709</v>
      </c>
      <c r="F54" s="161">
        <v>23030.547</v>
      </c>
      <c r="G54" s="161">
        <v>23030.547</v>
      </c>
      <c r="H54" s="161">
        <v>34922.105</v>
      </c>
      <c r="I54" s="350"/>
      <c r="J54" s="349"/>
      <c r="K54" s="304"/>
    </row>
    <row r="55" spans="1:11" s="120" customFormat="1" ht="15">
      <c r="A55" s="119" t="s">
        <v>138</v>
      </c>
      <c r="B55" s="187" t="s">
        <v>160</v>
      </c>
      <c r="C55" s="161">
        <v>670127.41</v>
      </c>
      <c r="D55" s="161">
        <v>657721.511</v>
      </c>
      <c r="E55" s="161">
        <v>550925.636</v>
      </c>
      <c r="F55" s="161">
        <v>674847.345</v>
      </c>
      <c r="G55" s="161">
        <v>657721.511</v>
      </c>
      <c r="H55" s="161">
        <v>577382.204</v>
      </c>
      <c r="I55" s="375"/>
      <c r="J55" s="349"/>
      <c r="K55" s="315"/>
    </row>
    <row r="56" spans="1:11" s="120" customFormat="1" ht="15">
      <c r="A56" s="119"/>
      <c r="B56" s="187" t="s">
        <v>177</v>
      </c>
      <c r="C56" s="161">
        <v>580692</v>
      </c>
      <c r="D56" s="161">
        <v>551237.953</v>
      </c>
      <c r="E56" s="161">
        <v>371860.225</v>
      </c>
      <c r="F56" s="161">
        <v>586359.691</v>
      </c>
      <c r="G56" s="161">
        <v>551237.953</v>
      </c>
      <c r="H56" s="161">
        <v>425389.025</v>
      </c>
      <c r="I56" s="313"/>
      <c r="J56" s="349"/>
      <c r="K56" s="315"/>
    </row>
    <row r="57" spans="1:11" s="120" customFormat="1" ht="15">
      <c r="A57" s="119"/>
      <c r="B57" s="187" t="s">
        <v>109</v>
      </c>
      <c r="C57" s="161">
        <v>89435.42</v>
      </c>
      <c r="D57" s="161">
        <v>97778.865</v>
      </c>
      <c r="E57" s="161">
        <v>127631.359</v>
      </c>
      <c r="F57" s="161">
        <v>88487.654</v>
      </c>
      <c r="G57" s="161">
        <v>97778.865</v>
      </c>
      <c r="H57" s="161">
        <v>113047.025</v>
      </c>
      <c r="I57" s="313"/>
      <c r="J57" s="349"/>
      <c r="K57" s="315"/>
    </row>
    <row r="58" spans="1:11" s="120" customFormat="1" ht="15">
      <c r="A58" s="119"/>
      <c r="B58" s="188" t="s">
        <v>197</v>
      </c>
      <c r="C58" s="161"/>
      <c r="D58" s="161"/>
      <c r="E58" s="161">
        <v>15347.192</v>
      </c>
      <c r="F58" s="161"/>
      <c r="G58" s="161"/>
      <c r="H58" s="161">
        <v>8411.242</v>
      </c>
      <c r="I58" s="313"/>
      <c r="J58" s="349"/>
      <c r="K58" s="315"/>
    </row>
    <row r="59" spans="1:11" s="118" customFormat="1" ht="15">
      <c r="A59" s="119"/>
      <c r="B59" s="188" t="s">
        <v>196</v>
      </c>
      <c r="C59" s="161"/>
      <c r="D59" s="161"/>
      <c r="E59" s="161">
        <v>35530.993</v>
      </c>
      <c r="F59" s="161"/>
      <c r="G59" s="161"/>
      <c r="H59" s="161">
        <v>30216.96</v>
      </c>
      <c r="I59" s="303"/>
      <c r="J59" s="349"/>
      <c r="K59" s="308"/>
    </row>
    <row r="60" spans="1:11" s="118" customFormat="1" ht="15">
      <c r="A60" s="119"/>
      <c r="B60" s="188" t="s">
        <v>97</v>
      </c>
      <c r="C60" s="161">
        <v>0</v>
      </c>
      <c r="D60" s="161">
        <v>8704.693</v>
      </c>
      <c r="E60" s="161">
        <v>555.867</v>
      </c>
      <c r="F60" s="161">
        <v>0</v>
      </c>
      <c r="G60" s="161">
        <v>8704.693</v>
      </c>
      <c r="H60" s="161">
        <v>317.952</v>
      </c>
      <c r="I60" s="303"/>
      <c r="J60" s="304"/>
      <c r="K60" s="308"/>
    </row>
    <row r="61" spans="1:11" s="118" customFormat="1" ht="15">
      <c r="A61" s="115">
        <v>3</v>
      </c>
      <c r="B61" s="186" t="s">
        <v>235</v>
      </c>
      <c r="C61" s="160" t="s">
        <v>185</v>
      </c>
      <c r="D61" s="160" t="s">
        <v>185</v>
      </c>
      <c r="E61" s="160" t="s">
        <v>185</v>
      </c>
      <c r="F61" s="160"/>
      <c r="G61" s="160"/>
      <c r="H61" s="160" t="s">
        <v>185</v>
      </c>
      <c r="I61" s="303"/>
      <c r="J61" s="304"/>
      <c r="K61" s="308"/>
    </row>
    <row r="62" spans="1:11" s="120" customFormat="1" ht="18" customHeight="1">
      <c r="A62" s="115" t="s">
        <v>46</v>
      </c>
      <c r="B62" s="114" t="s">
        <v>161</v>
      </c>
      <c r="C62" s="162">
        <v>0.137</v>
      </c>
      <c r="D62" s="162">
        <v>0.0361</v>
      </c>
      <c r="E62" s="162">
        <v>-0.0075</v>
      </c>
      <c r="F62" s="162">
        <v>0.056</v>
      </c>
      <c r="G62" s="162">
        <v>0.05</v>
      </c>
      <c r="H62" s="162">
        <v>-0.1083</v>
      </c>
      <c r="I62" s="316"/>
      <c r="J62" s="304"/>
      <c r="K62" s="315"/>
    </row>
    <row r="63" spans="1:11" s="120" customFormat="1" ht="28.5">
      <c r="A63" s="117" t="s">
        <v>130</v>
      </c>
      <c r="B63" s="186" t="s">
        <v>162</v>
      </c>
      <c r="C63" s="163">
        <v>235.08</v>
      </c>
      <c r="D63" s="163">
        <v>236.58</v>
      </c>
      <c r="E63" s="302">
        <v>222.84</v>
      </c>
      <c r="F63" s="163">
        <v>222.62</v>
      </c>
      <c r="G63" s="163">
        <v>235.08</v>
      </c>
      <c r="H63" s="167">
        <v>249.9</v>
      </c>
      <c r="I63" s="303"/>
      <c r="J63" s="304"/>
      <c r="K63" s="315"/>
    </row>
    <row r="64" spans="1:11" s="120" customFormat="1" ht="15">
      <c r="A64" s="121"/>
      <c r="B64" s="189" t="s">
        <v>177</v>
      </c>
      <c r="C64" s="164">
        <v>232.76</v>
      </c>
      <c r="D64" s="164">
        <v>234.18</v>
      </c>
      <c r="E64" s="164">
        <v>215.92</v>
      </c>
      <c r="F64" s="190">
        <v>221.51</v>
      </c>
      <c r="G64" s="190">
        <v>232.76</v>
      </c>
      <c r="H64" s="164">
        <v>244.06</v>
      </c>
      <c r="I64" s="303"/>
      <c r="J64" s="304"/>
      <c r="K64" s="315"/>
    </row>
    <row r="65" spans="1:11" s="120" customFormat="1" ht="15">
      <c r="A65" s="121"/>
      <c r="B65" s="187" t="s">
        <v>109</v>
      </c>
      <c r="C65" s="164">
        <v>250.46</v>
      </c>
      <c r="D65" s="164">
        <v>252.22</v>
      </c>
      <c r="E65" s="164">
        <v>246.91</v>
      </c>
      <c r="F65" s="164">
        <v>233.56</v>
      </c>
      <c r="G65" s="164">
        <v>250.46</v>
      </c>
      <c r="H65" s="164">
        <v>273.48</v>
      </c>
      <c r="I65" s="303"/>
      <c r="J65" s="304"/>
      <c r="K65" s="315"/>
    </row>
    <row r="66" spans="1:11" s="120" customFormat="1" ht="15">
      <c r="A66" s="121"/>
      <c r="B66" s="187" t="s">
        <v>197</v>
      </c>
      <c r="C66" s="164"/>
      <c r="D66" s="164"/>
      <c r="E66" s="164">
        <v>227.88</v>
      </c>
      <c r="F66" s="164"/>
      <c r="G66" s="164"/>
      <c r="H66" s="164">
        <v>250.37</v>
      </c>
      <c r="I66" s="303"/>
      <c r="J66" s="304"/>
      <c r="K66" s="315"/>
    </row>
    <row r="67" spans="1:11" s="120" customFormat="1" ht="15">
      <c r="A67" s="121"/>
      <c r="B67" s="187" t="s">
        <v>196</v>
      </c>
      <c r="C67" s="164"/>
      <c r="D67" s="164"/>
      <c r="E67" s="164">
        <v>228.83</v>
      </c>
      <c r="F67" s="164"/>
      <c r="G67" s="164"/>
      <c r="H67" s="164">
        <v>252.68</v>
      </c>
      <c r="I67" s="303"/>
      <c r="J67" s="304"/>
      <c r="K67" s="315"/>
    </row>
    <row r="68" spans="1:11" s="120" customFormat="1" ht="15">
      <c r="A68" s="121"/>
      <c r="B68" s="187" t="s">
        <v>97</v>
      </c>
      <c r="C68" s="164" t="s">
        <v>185</v>
      </c>
      <c r="D68" s="164" t="s">
        <v>185</v>
      </c>
      <c r="E68" s="164">
        <v>221.8</v>
      </c>
      <c r="F68" s="164">
        <v>232.12</v>
      </c>
      <c r="G68" s="164" t="s">
        <v>185</v>
      </c>
      <c r="H68" s="164">
        <v>248.21</v>
      </c>
      <c r="I68" s="303"/>
      <c r="J68" s="304"/>
      <c r="K68" s="315"/>
    </row>
    <row r="69" spans="1:11" s="120" customFormat="1" ht="15">
      <c r="A69" s="117" t="s">
        <v>132</v>
      </c>
      <c r="B69" s="114" t="s">
        <v>163</v>
      </c>
      <c r="C69" s="165">
        <v>236.58</v>
      </c>
      <c r="D69" s="191">
        <v>240.42</v>
      </c>
      <c r="E69" s="165">
        <v>221.16</v>
      </c>
      <c r="F69" s="163">
        <v>235.08</v>
      </c>
      <c r="G69" s="163">
        <v>240.42</v>
      </c>
      <c r="H69" s="165">
        <v>222.84</v>
      </c>
      <c r="I69" s="303"/>
      <c r="J69" s="304"/>
      <c r="K69" s="315"/>
    </row>
    <row r="70" spans="1:11" s="108" customFormat="1" ht="15">
      <c r="A70" s="121"/>
      <c r="B70" s="189" t="s">
        <v>177</v>
      </c>
      <c r="C70" s="164">
        <v>234.18</v>
      </c>
      <c r="D70" s="192">
        <v>237.35</v>
      </c>
      <c r="E70" s="164">
        <v>211.31</v>
      </c>
      <c r="F70" s="164">
        <v>232.76</v>
      </c>
      <c r="G70" s="164">
        <v>237.35</v>
      </c>
      <c r="H70" s="164">
        <v>215.92</v>
      </c>
      <c r="I70" s="303"/>
      <c r="J70" s="304"/>
      <c r="K70" s="304"/>
    </row>
    <row r="71" spans="1:11" s="108" customFormat="1" ht="15">
      <c r="A71" s="121"/>
      <c r="B71" s="187" t="s">
        <v>109</v>
      </c>
      <c r="C71" s="164">
        <v>252.22</v>
      </c>
      <c r="D71" s="192">
        <v>257.98</v>
      </c>
      <c r="E71" s="164">
        <v>246.6</v>
      </c>
      <c r="F71" s="164">
        <v>250.46</v>
      </c>
      <c r="G71" s="164">
        <v>257.98</v>
      </c>
      <c r="H71" s="164">
        <v>246.91</v>
      </c>
      <c r="I71" s="303"/>
      <c r="J71" s="304"/>
      <c r="K71" s="304"/>
    </row>
    <row r="72" spans="1:11" s="108" customFormat="1" ht="15">
      <c r="A72" s="121"/>
      <c r="B72" s="187" t="s">
        <v>197</v>
      </c>
      <c r="C72" s="164"/>
      <c r="D72" s="192"/>
      <c r="E72" s="164">
        <v>229.46</v>
      </c>
      <c r="F72" s="164"/>
      <c r="G72" s="164"/>
      <c r="H72" s="164">
        <v>227.88</v>
      </c>
      <c r="I72" s="303"/>
      <c r="J72" s="304"/>
      <c r="K72" s="304"/>
    </row>
    <row r="73" spans="1:11" s="108" customFormat="1" ht="15">
      <c r="A73" s="121"/>
      <c r="B73" s="187" t="s">
        <v>196</v>
      </c>
      <c r="C73" s="164"/>
      <c r="D73" s="192"/>
      <c r="E73" s="164">
        <v>229.24</v>
      </c>
      <c r="F73" s="164"/>
      <c r="G73" s="164"/>
      <c r="H73" s="164">
        <v>228.83</v>
      </c>
      <c r="I73" s="303"/>
      <c r="J73" s="304"/>
      <c r="K73" s="304"/>
    </row>
    <row r="74" spans="1:11" s="108" customFormat="1" ht="15">
      <c r="A74" s="121"/>
      <c r="B74" s="187" t="s">
        <v>97</v>
      </c>
      <c r="C74" s="164" t="s">
        <v>185</v>
      </c>
      <c r="D74" s="192">
        <v>237.74</v>
      </c>
      <c r="E74" s="164">
        <v>219.29</v>
      </c>
      <c r="F74" s="164" t="s">
        <v>185</v>
      </c>
      <c r="G74" s="164">
        <v>237.74</v>
      </c>
      <c r="H74" s="164">
        <v>221.8</v>
      </c>
      <c r="I74" s="303"/>
      <c r="J74" s="304"/>
      <c r="K74" s="304"/>
    </row>
    <row r="75" spans="1:13" s="120" customFormat="1" ht="28.5">
      <c r="A75" s="117" t="s">
        <v>140</v>
      </c>
      <c r="B75" s="114" t="s">
        <v>183</v>
      </c>
      <c r="C75" s="166">
        <v>0.137</v>
      </c>
      <c r="D75" s="166">
        <v>0.0361</v>
      </c>
      <c r="E75" s="166">
        <v>-0.0075</v>
      </c>
      <c r="F75" s="166">
        <v>0.056</v>
      </c>
      <c r="G75" s="166">
        <v>0.0458</v>
      </c>
      <c r="H75" s="166">
        <v>-0.1083</v>
      </c>
      <c r="I75" s="303"/>
      <c r="J75" s="367"/>
      <c r="K75" s="367"/>
      <c r="L75" s="368"/>
      <c r="M75" s="368"/>
    </row>
    <row r="76" spans="1:13" s="108" customFormat="1" ht="15">
      <c r="A76" s="121"/>
      <c r="B76" s="189" t="s">
        <v>177</v>
      </c>
      <c r="C76" s="166">
        <v>0.131</v>
      </c>
      <c r="D76" s="166">
        <v>0.03</v>
      </c>
      <c r="E76" s="166">
        <v>-0.0214</v>
      </c>
      <c r="F76" s="193">
        <v>0.0508</v>
      </c>
      <c r="G76" s="193">
        <v>0.0398</v>
      </c>
      <c r="H76" s="166">
        <v>-0.1153</v>
      </c>
      <c r="I76" s="317"/>
      <c r="J76" s="367"/>
      <c r="K76" s="367"/>
      <c r="L76" s="368"/>
      <c r="M76" s="368"/>
    </row>
    <row r="77" spans="1:13" s="108" customFormat="1" ht="15">
      <c r="A77" s="121"/>
      <c r="B77" s="187" t="s">
        <v>109</v>
      </c>
      <c r="C77" s="166">
        <v>0.1509</v>
      </c>
      <c r="D77" s="166">
        <v>0.0508</v>
      </c>
      <c r="E77" s="166">
        <v>-0.0013</v>
      </c>
      <c r="F77" s="166">
        <v>0.0724</v>
      </c>
      <c r="G77" s="166">
        <v>0.0605</v>
      </c>
      <c r="H77" s="166">
        <v>-0.0972</v>
      </c>
      <c r="I77" s="317"/>
      <c r="J77" s="367"/>
      <c r="K77" s="367"/>
      <c r="L77" s="368"/>
      <c r="M77" s="368"/>
    </row>
    <row r="78" spans="1:13" s="108" customFormat="1" ht="15">
      <c r="A78" s="121"/>
      <c r="B78" s="187" t="s">
        <v>197</v>
      </c>
      <c r="C78" s="166"/>
      <c r="D78" s="166"/>
      <c r="E78" s="166">
        <v>0.0069</v>
      </c>
      <c r="F78" s="166"/>
      <c r="G78" s="166"/>
      <c r="H78" s="166">
        <v>-0.0898</v>
      </c>
      <c r="I78" s="317"/>
      <c r="J78" s="367"/>
      <c r="K78" s="367"/>
      <c r="L78" s="368"/>
      <c r="M78" s="368"/>
    </row>
    <row r="79" spans="1:13" s="118" customFormat="1" ht="15">
      <c r="A79" s="121"/>
      <c r="B79" s="187" t="s">
        <v>196</v>
      </c>
      <c r="C79" s="166"/>
      <c r="D79" s="166"/>
      <c r="E79" s="166">
        <v>0.0018</v>
      </c>
      <c r="F79" s="166"/>
      <c r="G79" s="166"/>
      <c r="H79" s="166">
        <v>-0.0944</v>
      </c>
      <c r="I79" s="317"/>
      <c r="J79" s="367"/>
      <c r="K79" s="367"/>
      <c r="L79" s="368"/>
      <c r="M79" s="368"/>
    </row>
    <row r="80" spans="1:13" s="118" customFormat="1" ht="15">
      <c r="A80" s="121"/>
      <c r="B80" s="187" t="s">
        <v>97</v>
      </c>
      <c r="C80" s="166" t="s">
        <v>185</v>
      </c>
      <c r="D80" s="166" t="s">
        <v>185</v>
      </c>
      <c r="E80" s="166">
        <v>-0.0113</v>
      </c>
      <c r="F80" s="166" t="s">
        <v>185</v>
      </c>
      <c r="G80" s="166" t="s">
        <v>185</v>
      </c>
      <c r="H80" s="166">
        <v>-0.1064</v>
      </c>
      <c r="I80" s="317"/>
      <c r="J80" s="367"/>
      <c r="K80" s="367"/>
      <c r="L80" s="368"/>
      <c r="M80" s="368"/>
    </row>
    <row r="81" spans="1:11" s="120" customFormat="1" ht="15">
      <c r="A81" s="117" t="s">
        <v>142</v>
      </c>
      <c r="B81" s="114" t="s">
        <v>164</v>
      </c>
      <c r="C81" s="167">
        <v>231.58</v>
      </c>
      <c r="D81" s="167">
        <v>225.92</v>
      </c>
      <c r="E81" s="167">
        <v>208.6</v>
      </c>
      <c r="F81" s="167">
        <v>212.5</v>
      </c>
      <c r="G81" s="167">
        <v>225.92</v>
      </c>
      <c r="H81" s="167">
        <v>212.66</v>
      </c>
      <c r="I81" s="303"/>
      <c r="J81" s="304"/>
      <c r="K81" s="315"/>
    </row>
    <row r="82" spans="1:11" s="120" customFormat="1" ht="15">
      <c r="A82" s="119"/>
      <c r="B82" s="189" t="s">
        <v>177</v>
      </c>
      <c r="C82" s="190">
        <v>231.58</v>
      </c>
      <c r="D82" s="190">
        <v>225.92</v>
      </c>
      <c r="E82" s="168">
        <v>208.6</v>
      </c>
      <c r="F82" s="190">
        <v>212.5</v>
      </c>
      <c r="G82" s="190">
        <v>225.92</v>
      </c>
      <c r="H82" s="168">
        <v>212.66</v>
      </c>
      <c r="I82" s="303"/>
      <c r="J82" s="304"/>
      <c r="K82" s="315"/>
    </row>
    <row r="83" spans="1:11" s="120" customFormat="1" ht="15">
      <c r="A83" s="119"/>
      <c r="B83" s="187" t="s">
        <v>165</v>
      </c>
      <c r="C83" s="169">
        <v>41285</v>
      </c>
      <c r="D83" s="169">
        <v>41382</v>
      </c>
      <c r="E83" s="169">
        <v>42692</v>
      </c>
      <c r="F83" s="169">
        <v>41065</v>
      </c>
      <c r="G83" s="169">
        <v>41382</v>
      </c>
      <c r="H83" s="169">
        <v>42352</v>
      </c>
      <c r="I83" s="303"/>
      <c r="J83" s="369"/>
      <c r="K83" s="369"/>
    </row>
    <row r="84" spans="1:11" s="120" customFormat="1" ht="15">
      <c r="A84" s="119"/>
      <c r="B84" s="187" t="s">
        <v>109</v>
      </c>
      <c r="C84" s="190">
        <v>249.34</v>
      </c>
      <c r="D84" s="190">
        <v>244.56</v>
      </c>
      <c r="E84" s="168">
        <v>241.38</v>
      </c>
      <c r="F84" s="195">
        <v>226.01</v>
      </c>
      <c r="G84" s="195">
        <v>244.56</v>
      </c>
      <c r="H84" s="168">
        <v>242.95</v>
      </c>
      <c r="I84" s="303"/>
      <c r="J84" s="369"/>
      <c r="K84" s="369"/>
    </row>
    <row r="85" spans="1:11" s="120" customFormat="1" ht="15">
      <c r="A85" s="119"/>
      <c r="B85" s="187" t="s">
        <v>165</v>
      </c>
      <c r="C85" s="169">
        <v>41285</v>
      </c>
      <c r="D85" s="169">
        <v>41382</v>
      </c>
      <c r="E85" s="169">
        <v>42389</v>
      </c>
      <c r="F85" s="169">
        <v>41065</v>
      </c>
      <c r="G85" s="169">
        <v>41382</v>
      </c>
      <c r="H85" s="169">
        <v>42352</v>
      </c>
      <c r="I85" s="303"/>
      <c r="J85" s="369"/>
      <c r="K85" s="369"/>
    </row>
    <row r="86" spans="1:11" s="120" customFormat="1" ht="15">
      <c r="A86" s="119"/>
      <c r="B86" s="187" t="s">
        <v>197</v>
      </c>
      <c r="C86" s="190"/>
      <c r="D86" s="190"/>
      <c r="E86" s="168">
        <v>222.88</v>
      </c>
      <c r="F86" s="196"/>
      <c r="G86" s="196"/>
      <c r="H86" s="168">
        <v>224.14</v>
      </c>
      <c r="I86" s="303"/>
      <c r="J86" s="369"/>
      <c r="K86" s="369"/>
    </row>
    <row r="87" spans="1:11" s="120" customFormat="1" ht="15">
      <c r="A87" s="119"/>
      <c r="B87" s="187" t="s">
        <v>165</v>
      </c>
      <c r="C87" s="169"/>
      <c r="D87" s="169"/>
      <c r="E87" s="169">
        <v>42389</v>
      </c>
      <c r="F87" s="169"/>
      <c r="G87" s="169"/>
      <c r="H87" s="169">
        <v>42352</v>
      </c>
      <c r="I87" s="303"/>
      <c r="J87" s="369"/>
      <c r="K87" s="369"/>
    </row>
    <row r="88" spans="1:11" s="120" customFormat="1" ht="15">
      <c r="A88" s="119"/>
      <c r="B88" s="187" t="s">
        <v>196</v>
      </c>
      <c r="C88" s="169"/>
      <c r="D88" s="169"/>
      <c r="E88" s="168">
        <v>223.74</v>
      </c>
      <c r="F88" s="169"/>
      <c r="G88" s="169"/>
      <c r="H88" s="168">
        <v>225.13</v>
      </c>
      <c r="I88" s="303"/>
      <c r="J88" s="369"/>
      <c r="K88" s="369"/>
    </row>
    <row r="89" spans="1:11" s="120" customFormat="1" ht="15">
      <c r="A89" s="119"/>
      <c r="B89" s="187" t="s">
        <v>165</v>
      </c>
      <c r="C89" s="169"/>
      <c r="D89" s="169"/>
      <c r="E89" s="169">
        <v>42389</v>
      </c>
      <c r="F89" s="169"/>
      <c r="G89" s="169"/>
      <c r="H89" s="169">
        <v>42352</v>
      </c>
      <c r="I89" s="303"/>
      <c r="J89" s="369"/>
      <c r="K89" s="369"/>
    </row>
    <row r="90" spans="1:11" s="120" customFormat="1" ht="15">
      <c r="A90" s="119"/>
      <c r="B90" s="187" t="s">
        <v>97</v>
      </c>
      <c r="C90" s="190" t="s">
        <v>185</v>
      </c>
      <c r="D90" s="190">
        <v>232.06</v>
      </c>
      <c r="E90" s="168">
        <v>216.22</v>
      </c>
      <c r="F90" s="196">
        <v>223.64</v>
      </c>
      <c r="G90" s="196">
        <v>232.06</v>
      </c>
      <c r="H90" s="168">
        <v>218.35</v>
      </c>
      <c r="I90" s="303"/>
      <c r="J90" s="369"/>
      <c r="K90" s="369"/>
    </row>
    <row r="91" spans="1:11" s="120" customFormat="1" ht="15">
      <c r="A91" s="119"/>
      <c r="B91" s="187" t="s">
        <v>165</v>
      </c>
      <c r="C91" s="169" t="s">
        <v>185</v>
      </c>
      <c r="D91" s="169">
        <v>41400</v>
      </c>
      <c r="E91" s="169">
        <v>42692</v>
      </c>
      <c r="F91" s="169">
        <v>41065</v>
      </c>
      <c r="G91" s="169">
        <v>41400</v>
      </c>
      <c r="H91" s="169">
        <v>42352</v>
      </c>
      <c r="I91" s="303"/>
      <c r="J91" s="304"/>
      <c r="K91" s="315"/>
    </row>
    <row r="92" spans="1:11" s="120" customFormat="1" ht="15">
      <c r="A92" s="117" t="s">
        <v>146</v>
      </c>
      <c r="B92" s="114" t="s">
        <v>166</v>
      </c>
      <c r="C92" s="167">
        <v>253.1</v>
      </c>
      <c r="D92" s="167">
        <v>269.52</v>
      </c>
      <c r="E92" s="167">
        <v>265.32</v>
      </c>
      <c r="F92" s="163">
        <v>250.84</v>
      </c>
      <c r="G92" s="163">
        <v>269.52</v>
      </c>
      <c r="H92" s="167">
        <v>292.41</v>
      </c>
      <c r="I92" s="303"/>
      <c r="J92" s="304"/>
      <c r="K92" s="315"/>
    </row>
    <row r="93" spans="1:11" s="120" customFormat="1" ht="15">
      <c r="A93" s="121"/>
      <c r="B93" s="189" t="s">
        <v>177</v>
      </c>
      <c r="C93" s="168">
        <v>235.18</v>
      </c>
      <c r="D93" s="168">
        <v>248.25</v>
      </c>
      <c r="E93" s="168">
        <v>230.86</v>
      </c>
      <c r="F93" s="196">
        <v>234.13</v>
      </c>
      <c r="G93" s="196">
        <v>248.25</v>
      </c>
      <c r="H93" s="168">
        <v>259.06</v>
      </c>
      <c r="I93" s="303"/>
      <c r="J93" s="304"/>
      <c r="K93" s="315"/>
    </row>
    <row r="94" spans="1:11" s="120" customFormat="1" ht="15">
      <c r="A94" s="121"/>
      <c r="B94" s="187" t="s">
        <v>165</v>
      </c>
      <c r="C94" s="169">
        <v>41277</v>
      </c>
      <c r="D94" s="169">
        <v>41435</v>
      </c>
      <c r="E94" s="169">
        <v>42459</v>
      </c>
      <c r="F94" s="169">
        <v>40961</v>
      </c>
      <c r="G94" s="169">
        <v>41435</v>
      </c>
      <c r="H94" s="169">
        <v>42135</v>
      </c>
      <c r="I94" s="303"/>
      <c r="J94" s="304"/>
      <c r="K94" s="315"/>
    </row>
    <row r="95" spans="1:11" s="120" customFormat="1" ht="15">
      <c r="A95" s="121"/>
      <c r="B95" s="187" t="s">
        <v>109</v>
      </c>
      <c r="C95" s="168">
        <v>253.1</v>
      </c>
      <c r="D95" s="168">
        <v>269.52</v>
      </c>
      <c r="E95" s="168">
        <v>265.32</v>
      </c>
      <c r="F95" s="194">
        <v>250.84</v>
      </c>
      <c r="G95" s="194">
        <v>269.52</v>
      </c>
      <c r="H95" s="168">
        <v>292.41</v>
      </c>
      <c r="I95" s="303"/>
      <c r="J95" s="304"/>
      <c r="K95" s="315"/>
    </row>
    <row r="96" spans="1:11" s="120" customFormat="1" ht="15">
      <c r="A96" s="121"/>
      <c r="B96" s="187" t="s">
        <v>165</v>
      </c>
      <c r="C96" s="169">
        <v>41277</v>
      </c>
      <c r="D96" s="169">
        <v>41435</v>
      </c>
      <c r="E96" s="169">
        <v>42459</v>
      </c>
      <c r="F96" s="169">
        <v>41270</v>
      </c>
      <c r="G96" s="169">
        <v>41435</v>
      </c>
      <c r="H96" s="169">
        <v>42135</v>
      </c>
      <c r="I96" s="303"/>
      <c r="J96" s="304"/>
      <c r="K96" s="315"/>
    </row>
    <row r="97" spans="1:11" s="120" customFormat="1" ht="15">
      <c r="A97" s="121"/>
      <c r="B97" s="187" t="s">
        <v>197</v>
      </c>
      <c r="C97" s="168"/>
      <c r="D97" s="168"/>
      <c r="E97" s="168">
        <v>245.36</v>
      </c>
      <c r="F97" s="196"/>
      <c r="G97" s="196"/>
      <c r="H97" s="168">
        <v>268.47</v>
      </c>
      <c r="I97" s="303"/>
      <c r="J97" s="304"/>
      <c r="K97" s="315"/>
    </row>
    <row r="98" spans="1:11" s="120" customFormat="1" ht="15">
      <c r="A98" s="121"/>
      <c r="B98" s="187" t="s">
        <v>165</v>
      </c>
      <c r="C98" s="169"/>
      <c r="D98" s="169"/>
      <c r="E98" s="169">
        <v>42459</v>
      </c>
      <c r="F98" s="169"/>
      <c r="G98" s="169"/>
      <c r="H98" s="169">
        <v>42135</v>
      </c>
      <c r="I98" s="303"/>
      <c r="J98" s="304"/>
      <c r="K98" s="315"/>
    </row>
    <row r="99" spans="1:11" s="120" customFormat="1" ht="15">
      <c r="A99" s="121"/>
      <c r="B99" s="187" t="s">
        <v>196</v>
      </c>
      <c r="C99" s="169"/>
      <c r="D99" s="169"/>
      <c r="E99" s="168">
        <v>246.07</v>
      </c>
      <c r="F99" s="169"/>
      <c r="G99" s="169"/>
      <c r="H99" s="168">
        <v>270.47</v>
      </c>
      <c r="I99" s="303"/>
      <c r="J99" s="304"/>
      <c r="K99" s="315"/>
    </row>
    <row r="100" spans="1:11" s="120" customFormat="1" ht="15">
      <c r="A100" s="121"/>
      <c r="B100" s="187" t="s">
        <v>165</v>
      </c>
      <c r="C100" s="169"/>
      <c r="D100" s="169"/>
      <c r="E100" s="169">
        <v>42459</v>
      </c>
      <c r="F100" s="169"/>
      <c r="G100" s="169"/>
      <c r="H100" s="169">
        <v>42135</v>
      </c>
      <c r="I100" s="303"/>
      <c r="J100" s="304"/>
      <c r="K100" s="315"/>
    </row>
    <row r="101" spans="1:11" s="120" customFormat="1" ht="15">
      <c r="A101" s="121"/>
      <c r="B101" s="187" t="s">
        <v>97</v>
      </c>
      <c r="C101" s="168" t="s">
        <v>185</v>
      </c>
      <c r="D101" s="168">
        <v>248.52</v>
      </c>
      <c r="E101" s="168">
        <v>237.75</v>
      </c>
      <c r="F101" s="196">
        <v>245.7</v>
      </c>
      <c r="G101" s="196">
        <v>248.52</v>
      </c>
      <c r="H101" s="168">
        <v>264.43</v>
      </c>
      <c r="I101" s="303"/>
      <c r="J101" s="304"/>
      <c r="K101" s="315"/>
    </row>
    <row r="102" spans="1:11" s="120" customFormat="1" ht="15">
      <c r="A102" s="121"/>
      <c r="B102" s="187" t="s">
        <v>165</v>
      </c>
      <c r="C102" s="169" t="s">
        <v>185</v>
      </c>
      <c r="D102" s="169">
        <v>41435</v>
      </c>
      <c r="E102" s="169">
        <v>42459</v>
      </c>
      <c r="F102" s="169">
        <v>40961</v>
      </c>
      <c r="G102" s="169">
        <v>41435</v>
      </c>
      <c r="H102" s="169">
        <v>42135</v>
      </c>
      <c r="I102" s="303"/>
      <c r="J102" s="304"/>
      <c r="K102" s="315"/>
    </row>
    <row r="103" spans="1:11" s="120" customFormat="1" ht="28.5">
      <c r="A103" s="117" t="s">
        <v>150</v>
      </c>
      <c r="B103" s="114" t="s">
        <v>167</v>
      </c>
      <c r="C103" s="163">
        <v>236.58</v>
      </c>
      <c r="D103" s="163">
        <v>240.45</v>
      </c>
      <c r="E103" s="165">
        <v>221.16</v>
      </c>
      <c r="F103" s="163">
        <v>235.04</v>
      </c>
      <c r="G103" s="163">
        <v>240.45</v>
      </c>
      <c r="H103" s="163">
        <v>222.83</v>
      </c>
      <c r="I103" s="303"/>
      <c r="J103" s="304"/>
      <c r="K103" s="315"/>
    </row>
    <row r="104" spans="1:11" s="118" customFormat="1" ht="15">
      <c r="A104" s="121"/>
      <c r="B104" s="189" t="s">
        <v>177</v>
      </c>
      <c r="C104" s="168">
        <v>234.18</v>
      </c>
      <c r="D104" s="168">
        <v>237.38</v>
      </c>
      <c r="E104" s="168">
        <v>211.32</v>
      </c>
      <c r="F104" s="168">
        <v>232.73</v>
      </c>
      <c r="G104" s="168">
        <v>237.38</v>
      </c>
      <c r="H104" s="168">
        <v>215.91</v>
      </c>
      <c r="I104" s="318"/>
      <c r="J104" s="304"/>
      <c r="K104" s="308"/>
    </row>
    <row r="105" spans="1:11" s="118" customFormat="1" ht="15">
      <c r="A105" s="121"/>
      <c r="B105" s="187" t="s">
        <v>165</v>
      </c>
      <c r="C105" s="169">
        <v>41291</v>
      </c>
      <c r="D105" s="169">
        <v>41453</v>
      </c>
      <c r="E105" s="169">
        <v>42734</v>
      </c>
      <c r="F105" s="169">
        <v>41271</v>
      </c>
      <c r="G105" s="169">
        <v>41453</v>
      </c>
      <c r="H105" s="169">
        <v>42368</v>
      </c>
      <c r="I105" s="318"/>
      <c r="J105" s="304"/>
      <c r="K105" s="308"/>
    </row>
    <row r="106" spans="1:11" s="118" customFormat="1" ht="15">
      <c r="A106" s="121"/>
      <c r="B106" s="187" t="s">
        <v>109</v>
      </c>
      <c r="C106" s="170">
        <v>252.22</v>
      </c>
      <c r="D106" s="170">
        <v>257.98</v>
      </c>
      <c r="E106" s="170">
        <v>246.6</v>
      </c>
      <c r="F106" s="194">
        <v>250.38</v>
      </c>
      <c r="G106" s="194">
        <v>257.98</v>
      </c>
      <c r="H106" s="170">
        <v>246.89</v>
      </c>
      <c r="I106" s="318"/>
      <c r="J106" s="304"/>
      <c r="K106" s="308"/>
    </row>
    <row r="107" spans="1:11" s="118" customFormat="1" ht="15">
      <c r="A107" s="121"/>
      <c r="B107" s="187" t="s">
        <v>165</v>
      </c>
      <c r="C107" s="169">
        <v>41291</v>
      </c>
      <c r="D107" s="169">
        <v>41453</v>
      </c>
      <c r="E107" s="169">
        <v>42734</v>
      </c>
      <c r="F107" s="169">
        <v>41271</v>
      </c>
      <c r="G107" s="169">
        <v>41453</v>
      </c>
      <c r="H107" s="169">
        <v>42368</v>
      </c>
      <c r="I107" s="318"/>
      <c r="J107" s="304"/>
      <c r="K107" s="308"/>
    </row>
    <row r="108" spans="1:11" s="118" customFormat="1" ht="15">
      <c r="A108" s="121"/>
      <c r="B108" s="187" t="s">
        <v>197</v>
      </c>
      <c r="C108" s="169"/>
      <c r="D108" s="169"/>
      <c r="E108" s="170">
        <v>229.45</v>
      </c>
      <c r="F108" s="169"/>
      <c r="G108" s="169"/>
      <c r="H108" s="170">
        <v>227.86</v>
      </c>
      <c r="I108" s="318"/>
      <c r="J108" s="304"/>
      <c r="K108" s="308"/>
    </row>
    <row r="109" spans="1:11" s="118" customFormat="1" ht="15">
      <c r="A109" s="121"/>
      <c r="B109" s="187" t="s">
        <v>165</v>
      </c>
      <c r="C109" s="169"/>
      <c r="D109" s="169"/>
      <c r="E109" s="169">
        <v>42734</v>
      </c>
      <c r="F109" s="169"/>
      <c r="G109" s="169"/>
      <c r="H109" s="169">
        <v>42368</v>
      </c>
      <c r="I109" s="318"/>
      <c r="J109" s="304"/>
      <c r="K109" s="308"/>
    </row>
    <row r="110" spans="1:11" s="118" customFormat="1" ht="15">
      <c r="A110" s="121"/>
      <c r="B110" s="187" t="s">
        <v>196</v>
      </c>
      <c r="C110" s="169"/>
      <c r="D110" s="169"/>
      <c r="E110" s="168">
        <v>229.24</v>
      </c>
      <c r="F110" s="169"/>
      <c r="G110" s="169"/>
      <c r="H110" s="168">
        <v>228.81</v>
      </c>
      <c r="I110" s="319"/>
      <c r="J110" s="304"/>
      <c r="K110" s="308"/>
    </row>
    <row r="111" spans="1:11" s="118" customFormat="1" ht="15">
      <c r="A111" s="121"/>
      <c r="B111" s="187" t="s">
        <v>165</v>
      </c>
      <c r="C111" s="169"/>
      <c r="D111" s="169"/>
      <c r="E111" s="169">
        <v>42734</v>
      </c>
      <c r="F111" s="169"/>
      <c r="G111" s="169"/>
      <c r="H111" s="169">
        <v>42368</v>
      </c>
      <c r="I111" s="319"/>
      <c r="J111" s="304"/>
      <c r="K111" s="308"/>
    </row>
    <row r="112" spans="1:11" s="118" customFormat="1" ht="15">
      <c r="A112" s="121"/>
      <c r="B112" s="187" t="s">
        <v>97</v>
      </c>
      <c r="C112" s="170" t="s">
        <v>185</v>
      </c>
      <c r="D112" s="170">
        <v>237.76</v>
      </c>
      <c r="E112" s="170">
        <v>219.29</v>
      </c>
      <c r="F112" s="169" t="s">
        <v>185</v>
      </c>
      <c r="G112" s="169">
        <v>237.76</v>
      </c>
      <c r="H112" s="170">
        <v>221.79</v>
      </c>
      <c r="I112" s="318"/>
      <c r="J112" s="304"/>
      <c r="K112" s="308"/>
    </row>
    <row r="113" spans="1:11" s="118" customFormat="1" ht="15">
      <c r="A113" s="121"/>
      <c r="B113" s="187" t="s">
        <v>165</v>
      </c>
      <c r="C113" s="169" t="s">
        <v>185</v>
      </c>
      <c r="D113" s="169">
        <v>41453</v>
      </c>
      <c r="E113" s="169">
        <v>42734</v>
      </c>
      <c r="F113" s="169" t="s">
        <v>185</v>
      </c>
      <c r="G113" s="169">
        <v>41453</v>
      </c>
      <c r="H113" s="169">
        <v>42368</v>
      </c>
      <c r="I113" s="319"/>
      <c r="J113" s="304"/>
      <c r="K113" s="308"/>
    </row>
    <row r="114" spans="1:11" s="122" customFormat="1" ht="28.5">
      <c r="A114" s="117" t="s">
        <v>48</v>
      </c>
      <c r="B114" s="186" t="s">
        <v>200</v>
      </c>
      <c r="C114" s="157">
        <v>0.036</v>
      </c>
      <c r="D114" s="157">
        <v>0.033</v>
      </c>
      <c r="E114" s="157">
        <v>0.03</v>
      </c>
      <c r="F114" s="157">
        <v>0.04</v>
      </c>
      <c r="G114" s="157">
        <v>0.033</v>
      </c>
      <c r="H114" s="157">
        <v>0.031</v>
      </c>
      <c r="I114" s="320"/>
      <c r="J114" s="304"/>
      <c r="K114" s="321"/>
    </row>
    <row r="115" spans="1:11" s="122" customFormat="1" ht="15.75">
      <c r="A115" s="117" t="s">
        <v>130</v>
      </c>
      <c r="B115" s="186" t="s">
        <v>168</v>
      </c>
      <c r="C115" s="157">
        <v>0.032</v>
      </c>
      <c r="D115" s="157">
        <v>0.032</v>
      </c>
      <c r="E115" s="157">
        <v>0.029</v>
      </c>
      <c r="F115" s="157">
        <v>0.03</v>
      </c>
      <c r="G115" s="157">
        <v>0.032</v>
      </c>
      <c r="H115" s="157">
        <v>0.03</v>
      </c>
      <c r="I115" s="320"/>
      <c r="J115" s="304"/>
      <c r="K115" s="321"/>
    </row>
    <row r="116" spans="1:11" s="122" customFormat="1" ht="15.75">
      <c r="A116" s="117" t="s">
        <v>132</v>
      </c>
      <c r="B116" s="186" t="s">
        <v>169</v>
      </c>
      <c r="C116" s="157">
        <v>0</v>
      </c>
      <c r="D116" s="157">
        <v>0</v>
      </c>
      <c r="E116" s="157">
        <v>0</v>
      </c>
      <c r="F116" s="157">
        <v>0</v>
      </c>
      <c r="G116" s="157">
        <v>0</v>
      </c>
      <c r="H116" s="157">
        <v>0</v>
      </c>
      <c r="I116" s="320"/>
      <c r="J116" s="304"/>
      <c r="K116" s="321"/>
    </row>
    <row r="117" spans="1:11" s="122" customFormat="1" ht="15.75">
      <c r="A117" s="117" t="s">
        <v>140</v>
      </c>
      <c r="B117" s="186" t="s">
        <v>170</v>
      </c>
      <c r="C117" s="157">
        <v>0</v>
      </c>
      <c r="D117" s="157">
        <v>0</v>
      </c>
      <c r="E117" s="157">
        <v>0</v>
      </c>
      <c r="F117" s="157">
        <v>0</v>
      </c>
      <c r="G117" s="157">
        <v>0</v>
      </c>
      <c r="H117" s="157">
        <v>0</v>
      </c>
      <c r="I117" s="320"/>
      <c r="J117" s="304"/>
      <c r="K117" s="321"/>
    </row>
    <row r="118" spans="1:11" s="122" customFormat="1" ht="15.75">
      <c r="A118" s="117" t="s">
        <v>142</v>
      </c>
      <c r="B118" s="186" t="s">
        <v>201</v>
      </c>
      <c r="C118" s="157">
        <v>0</v>
      </c>
      <c r="D118" s="157">
        <v>0</v>
      </c>
      <c r="E118" s="157">
        <v>0</v>
      </c>
      <c r="F118" s="157">
        <v>0</v>
      </c>
      <c r="G118" s="157">
        <v>0</v>
      </c>
      <c r="H118" s="157">
        <v>0</v>
      </c>
      <c r="I118" s="320"/>
      <c r="J118" s="304"/>
      <c r="K118" s="321"/>
    </row>
    <row r="119" spans="1:11" s="122" customFormat="1" ht="15.75">
      <c r="A119" s="117" t="s">
        <v>146</v>
      </c>
      <c r="B119" s="186" t="s">
        <v>171</v>
      </c>
      <c r="C119" s="157">
        <v>0</v>
      </c>
      <c r="D119" s="157">
        <v>0</v>
      </c>
      <c r="E119" s="157">
        <v>0</v>
      </c>
      <c r="F119" s="157">
        <v>0</v>
      </c>
      <c r="G119" s="157">
        <v>0</v>
      </c>
      <c r="H119" s="157">
        <v>0</v>
      </c>
      <c r="I119" s="320"/>
      <c r="J119" s="304"/>
      <c r="K119" s="321"/>
    </row>
    <row r="120" spans="1:11" s="122" customFormat="1" ht="15.75">
      <c r="A120" s="117" t="s">
        <v>150</v>
      </c>
      <c r="B120" s="186" t="s">
        <v>202</v>
      </c>
      <c r="C120" s="157">
        <v>0</v>
      </c>
      <c r="D120" s="157">
        <v>0</v>
      </c>
      <c r="E120" s="157">
        <v>0</v>
      </c>
      <c r="F120" s="157">
        <v>0</v>
      </c>
      <c r="G120" s="157">
        <v>0</v>
      </c>
      <c r="H120" s="157">
        <v>0</v>
      </c>
      <c r="I120" s="320"/>
      <c r="J120" s="304"/>
      <c r="K120" s="321"/>
    </row>
    <row r="121" spans="1:11" s="122" customFormat="1" ht="15.75">
      <c r="A121" s="412"/>
      <c r="B121" s="412"/>
      <c r="C121" s="412"/>
      <c r="D121" s="412"/>
      <c r="E121" s="412"/>
      <c r="F121" s="412"/>
      <c r="G121" s="197"/>
      <c r="H121" s="197"/>
      <c r="I121" s="320"/>
      <c r="J121" s="321"/>
      <c r="K121" s="321"/>
    </row>
    <row r="122" spans="1:11" s="122" customFormat="1" ht="31.5" customHeight="1">
      <c r="A122" s="415" t="s">
        <v>192</v>
      </c>
      <c r="B122" s="415"/>
      <c r="C122" s="415"/>
      <c r="D122" s="415"/>
      <c r="E122" s="415"/>
      <c r="F122" s="415"/>
      <c r="G122" s="415"/>
      <c r="H122" s="415"/>
      <c r="I122" s="320"/>
      <c r="J122" s="321"/>
      <c r="K122" s="321"/>
    </row>
    <row r="123" spans="1:11" s="122" customFormat="1" ht="15.75">
      <c r="A123" s="123"/>
      <c r="B123" s="124"/>
      <c r="C123" s="124"/>
      <c r="D123" s="124"/>
      <c r="E123" s="145"/>
      <c r="F123" s="125"/>
      <c r="G123" s="125"/>
      <c r="H123" s="125"/>
      <c r="I123" s="320"/>
      <c r="J123" s="321"/>
      <c r="K123" s="321"/>
    </row>
    <row r="124" spans="1:11" s="122" customFormat="1" ht="15.75">
      <c r="A124" s="123"/>
      <c r="B124" s="124"/>
      <c r="C124" s="124"/>
      <c r="D124" s="124"/>
      <c r="E124" s="145"/>
      <c r="F124" s="125"/>
      <c r="G124" s="125"/>
      <c r="H124" s="125"/>
      <c r="I124" s="320"/>
      <c r="J124" s="321"/>
      <c r="K124" s="321"/>
    </row>
    <row r="125" spans="1:11" s="122" customFormat="1" ht="15.75">
      <c r="A125" s="126"/>
      <c r="B125" s="127"/>
      <c r="C125" s="127"/>
      <c r="D125" s="127"/>
      <c r="E125" s="146"/>
      <c r="F125" s="128"/>
      <c r="G125" s="128"/>
      <c r="H125" s="128"/>
      <c r="I125" s="320"/>
      <c r="J125" s="321"/>
      <c r="K125" s="321"/>
    </row>
    <row r="126" spans="1:11" s="122" customFormat="1" ht="15.75">
      <c r="A126" s="126"/>
      <c r="B126" s="127"/>
      <c r="C126" s="127"/>
      <c r="D126" s="127"/>
      <c r="E126" s="146"/>
      <c r="F126" s="128"/>
      <c r="G126" s="128"/>
      <c r="H126" s="128"/>
      <c r="I126" s="320"/>
      <c r="J126" s="321"/>
      <c r="K126" s="321"/>
    </row>
    <row r="127" spans="1:11" s="122" customFormat="1" ht="15.75">
      <c r="A127" s="126"/>
      <c r="B127" s="127"/>
      <c r="C127" s="127"/>
      <c r="D127" s="127"/>
      <c r="E127" s="146"/>
      <c r="F127" s="128"/>
      <c r="G127" s="128"/>
      <c r="H127" s="128"/>
      <c r="I127" s="320"/>
      <c r="J127" s="321"/>
      <c r="K127" s="321"/>
    </row>
    <row r="128" spans="1:11" s="122" customFormat="1" ht="15.75">
      <c r="A128" s="126"/>
      <c r="B128" s="127"/>
      <c r="C128" s="127"/>
      <c r="D128" s="127"/>
      <c r="E128" s="146"/>
      <c r="F128" s="128"/>
      <c r="G128" s="128"/>
      <c r="H128" s="128"/>
      <c r="I128" s="322"/>
      <c r="J128" s="321"/>
      <c r="K128" s="321"/>
    </row>
    <row r="129" spans="1:11" s="122" customFormat="1" ht="15.75">
      <c r="A129" s="126"/>
      <c r="B129" s="127"/>
      <c r="C129" s="127"/>
      <c r="D129" s="127"/>
      <c r="E129" s="146"/>
      <c r="F129" s="128"/>
      <c r="G129" s="128"/>
      <c r="H129" s="128"/>
      <c r="I129" s="322"/>
      <c r="J129" s="321"/>
      <c r="K129" s="321"/>
    </row>
    <row r="130" spans="1:11" s="122" customFormat="1" ht="15.75">
      <c r="A130" s="126"/>
      <c r="B130" s="127"/>
      <c r="C130" s="127"/>
      <c r="D130" s="127"/>
      <c r="E130" s="146"/>
      <c r="F130" s="128"/>
      <c r="G130" s="128"/>
      <c r="H130" s="128"/>
      <c r="I130" s="322"/>
      <c r="J130" s="321"/>
      <c r="K130" s="321"/>
    </row>
    <row r="131" spans="1:11" s="122" customFormat="1" ht="15.75">
      <c r="A131" s="126"/>
      <c r="B131" s="127"/>
      <c r="C131" s="127"/>
      <c r="D131" s="127"/>
      <c r="E131" s="146"/>
      <c r="F131" s="128"/>
      <c r="G131" s="128"/>
      <c r="H131" s="128"/>
      <c r="I131" s="322"/>
      <c r="J131" s="321"/>
      <c r="K131" s="321"/>
    </row>
    <row r="132" spans="1:11" s="122" customFormat="1" ht="15.75">
      <c r="A132" s="126"/>
      <c r="B132" s="127"/>
      <c r="C132" s="127"/>
      <c r="D132" s="127"/>
      <c r="E132" s="147"/>
      <c r="F132" s="128"/>
      <c r="G132" s="128"/>
      <c r="H132" s="128"/>
      <c r="I132" s="322"/>
      <c r="J132" s="321"/>
      <c r="K132" s="321"/>
    </row>
    <row r="133" spans="1:11" s="122" customFormat="1" ht="15.75">
      <c r="A133" s="126"/>
      <c r="B133" s="127"/>
      <c r="C133" s="127"/>
      <c r="D133" s="127"/>
      <c r="E133" s="148"/>
      <c r="F133" s="128"/>
      <c r="G133" s="128"/>
      <c r="H133" s="128"/>
      <c r="I133" s="322"/>
      <c r="J133" s="321"/>
      <c r="K133" s="321"/>
    </row>
    <row r="134" spans="1:11" s="122" customFormat="1" ht="15.75">
      <c r="A134" s="126"/>
      <c r="B134" s="127"/>
      <c r="C134" s="127"/>
      <c r="D134" s="127"/>
      <c r="E134" s="146"/>
      <c r="F134" s="128"/>
      <c r="G134" s="128"/>
      <c r="H134" s="128"/>
      <c r="I134" s="322"/>
      <c r="J134" s="321"/>
      <c r="K134" s="321"/>
    </row>
    <row r="135" spans="1:11" s="122" customFormat="1" ht="15.75">
      <c r="A135" s="126"/>
      <c r="B135" s="127"/>
      <c r="C135" s="127"/>
      <c r="D135" s="127"/>
      <c r="E135" s="146"/>
      <c r="F135" s="128"/>
      <c r="G135" s="128"/>
      <c r="H135" s="128"/>
      <c r="I135" s="322"/>
      <c r="J135" s="321"/>
      <c r="K135" s="321"/>
    </row>
    <row r="136" spans="1:11" s="122" customFormat="1" ht="15.75">
      <c r="A136" s="126"/>
      <c r="B136" s="127"/>
      <c r="C136" s="127"/>
      <c r="D136" s="127"/>
      <c r="E136" s="146"/>
      <c r="F136" s="128"/>
      <c r="G136" s="128"/>
      <c r="H136" s="128"/>
      <c r="I136" s="322"/>
      <c r="J136" s="321"/>
      <c r="K136" s="321"/>
    </row>
    <row r="137" spans="1:11" s="122" customFormat="1" ht="15.75">
      <c r="A137" s="126"/>
      <c r="B137" s="127"/>
      <c r="C137" s="127"/>
      <c r="D137" s="127"/>
      <c r="E137" s="146"/>
      <c r="F137" s="128"/>
      <c r="G137" s="128"/>
      <c r="H137" s="128"/>
      <c r="I137" s="322"/>
      <c r="J137" s="321"/>
      <c r="K137" s="321"/>
    </row>
    <row r="138" spans="1:11" s="122" customFormat="1" ht="15.75">
      <c r="A138" s="126"/>
      <c r="B138" s="127"/>
      <c r="C138" s="127"/>
      <c r="D138" s="127"/>
      <c r="E138" s="146"/>
      <c r="F138" s="128"/>
      <c r="G138" s="128"/>
      <c r="H138" s="128"/>
      <c r="I138" s="322"/>
      <c r="J138" s="321"/>
      <c r="K138" s="321"/>
    </row>
    <row r="139" spans="1:11" s="122" customFormat="1" ht="15.75">
      <c r="A139" s="126"/>
      <c r="B139" s="127"/>
      <c r="C139" s="127"/>
      <c r="D139" s="127"/>
      <c r="E139" s="146"/>
      <c r="F139" s="128"/>
      <c r="G139" s="128"/>
      <c r="H139" s="128"/>
      <c r="I139" s="322"/>
      <c r="J139" s="321"/>
      <c r="K139" s="321"/>
    </row>
    <row r="140" spans="1:11" s="122" customFormat="1" ht="15.75">
      <c r="A140" s="126"/>
      <c r="B140" s="127"/>
      <c r="C140" s="127"/>
      <c r="D140" s="127"/>
      <c r="E140" s="146"/>
      <c r="F140" s="128"/>
      <c r="G140" s="128"/>
      <c r="H140" s="128"/>
      <c r="I140" s="322"/>
      <c r="J140" s="321"/>
      <c r="K140" s="321"/>
    </row>
    <row r="141" spans="1:11" s="122" customFormat="1" ht="15.75">
      <c r="A141" s="126"/>
      <c r="B141" s="127"/>
      <c r="C141" s="127"/>
      <c r="D141" s="127"/>
      <c r="E141" s="146"/>
      <c r="F141" s="128"/>
      <c r="G141" s="128"/>
      <c r="H141" s="128"/>
      <c r="I141" s="322"/>
      <c r="J141" s="321"/>
      <c r="K141" s="321"/>
    </row>
    <row r="142" spans="1:11" s="122" customFormat="1" ht="15.75">
      <c r="A142" s="126"/>
      <c r="B142" s="127"/>
      <c r="C142" s="127"/>
      <c r="D142" s="127"/>
      <c r="E142" s="146"/>
      <c r="F142" s="128"/>
      <c r="G142" s="128"/>
      <c r="H142" s="128"/>
      <c r="I142" s="322"/>
      <c r="J142" s="321"/>
      <c r="K142" s="321"/>
    </row>
    <row r="143" spans="1:11" s="122" customFormat="1" ht="15.75">
      <c r="A143" s="126"/>
      <c r="B143" s="127"/>
      <c r="C143" s="127"/>
      <c r="D143" s="127"/>
      <c r="E143" s="146"/>
      <c r="F143" s="128"/>
      <c r="G143" s="128"/>
      <c r="H143" s="128"/>
      <c r="I143" s="322"/>
      <c r="J143" s="321"/>
      <c r="K143" s="321"/>
    </row>
    <row r="144" spans="1:11" s="122" customFormat="1" ht="15.75">
      <c r="A144" s="126"/>
      <c r="B144" s="127"/>
      <c r="C144" s="127"/>
      <c r="D144" s="127"/>
      <c r="E144" s="146"/>
      <c r="F144" s="128"/>
      <c r="G144" s="128"/>
      <c r="H144" s="128"/>
      <c r="I144" s="322"/>
      <c r="J144" s="321"/>
      <c r="K144" s="321"/>
    </row>
    <row r="145" spans="1:11" s="122" customFormat="1" ht="15.75">
      <c r="A145" s="126"/>
      <c r="B145" s="127"/>
      <c r="C145" s="127"/>
      <c r="D145" s="127"/>
      <c r="E145" s="146"/>
      <c r="F145" s="128"/>
      <c r="G145" s="128"/>
      <c r="H145" s="128"/>
      <c r="I145" s="322"/>
      <c r="J145" s="321"/>
      <c r="K145" s="321"/>
    </row>
    <row r="146" spans="1:11" s="122" customFormat="1" ht="15.75">
      <c r="A146" s="126"/>
      <c r="B146" s="127"/>
      <c r="C146" s="127"/>
      <c r="D146" s="127"/>
      <c r="E146" s="146"/>
      <c r="F146" s="128"/>
      <c r="G146" s="128"/>
      <c r="H146" s="128"/>
      <c r="I146" s="322"/>
      <c r="J146" s="321"/>
      <c r="K146" s="321"/>
    </row>
    <row r="147" spans="1:11" s="122" customFormat="1" ht="15.75">
      <c r="A147" s="126"/>
      <c r="B147" s="127"/>
      <c r="C147" s="127"/>
      <c r="D147" s="127"/>
      <c r="E147" s="146"/>
      <c r="F147" s="128"/>
      <c r="G147" s="128"/>
      <c r="H147" s="128"/>
      <c r="I147" s="322"/>
      <c r="J147" s="321"/>
      <c r="K147" s="321"/>
    </row>
    <row r="148" spans="1:11" s="122" customFormat="1" ht="15.75">
      <c r="A148" s="126"/>
      <c r="B148" s="127"/>
      <c r="C148" s="127"/>
      <c r="D148" s="127"/>
      <c r="E148" s="146"/>
      <c r="F148" s="128"/>
      <c r="G148" s="128"/>
      <c r="H148" s="128"/>
      <c r="I148" s="322"/>
      <c r="J148" s="321"/>
      <c r="K148" s="321"/>
    </row>
    <row r="149" spans="1:11" s="122" customFormat="1" ht="15.75">
      <c r="A149" s="126"/>
      <c r="B149" s="127"/>
      <c r="C149" s="127"/>
      <c r="D149" s="127"/>
      <c r="E149" s="146"/>
      <c r="F149" s="128"/>
      <c r="G149" s="128"/>
      <c r="H149" s="128"/>
      <c r="I149" s="322"/>
      <c r="J149" s="321"/>
      <c r="K149" s="321"/>
    </row>
    <row r="150" spans="1:11" s="122" customFormat="1" ht="15.75">
      <c r="A150" s="126"/>
      <c r="B150" s="127"/>
      <c r="C150" s="127"/>
      <c r="D150" s="127"/>
      <c r="E150" s="146"/>
      <c r="F150" s="128"/>
      <c r="G150" s="128"/>
      <c r="H150" s="128"/>
      <c r="I150" s="322"/>
      <c r="J150" s="321"/>
      <c r="K150" s="321"/>
    </row>
    <row r="151" spans="1:11" s="122" customFormat="1" ht="15.75">
      <c r="A151" s="126"/>
      <c r="B151" s="127"/>
      <c r="C151" s="127"/>
      <c r="D151" s="127"/>
      <c r="E151" s="146"/>
      <c r="F151" s="128"/>
      <c r="G151" s="128"/>
      <c r="H151" s="128"/>
      <c r="I151" s="322"/>
      <c r="J151" s="321"/>
      <c r="K151" s="321"/>
    </row>
    <row r="152" spans="1:11" s="122" customFormat="1" ht="15.75">
      <c r="A152" s="126"/>
      <c r="B152" s="127"/>
      <c r="C152" s="127"/>
      <c r="D152" s="127"/>
      <c r="E152" s="146"/>
      <c r="F152" s="128"/>
      <c r="G152" s="128"/>
      <c r="H152" s="128"/>
      <c r="I152" s="322"/>
      <c r="J152" s="321"/>
      <c r="K152" s="321"/>
    </row>
    <row r="153" spans="1:11" s="122" customFormat="1" ht="15.75">
      <c r="A153" s="126"/>
      <c r="B153" s="127"/>
      <c r="C153" s="127"/>
      <c r="D153" s="127"/>
      <c r="E153" s="146"/>
      <c r="F153" s="128"/>
      <c r="G153" s="128"/>
      <c r="H153" s="128"/>
      <c r="I153" s="322"/>
      <c r="J153" s="321"/>
      <c r="K153" s="321"/>
    </row>
    <row r="154" spans="1:11" s="122" customFormat="1" ht="15.75">
      <c r="A154" s="126"/>
      <c r="B154" s="127"/>
      <c r="C154" s="127"/>
      <c r="D154" s="127"/>
      <c r="E154" s="146"/>
      <c r="F154" s="128"/>
      <c r="G154" s="128"/>
      <c r="H154" s="128"/>
      <c r="I154" s="322"/>
      <c r="J154" s="321"/>
      <c r="K154" s="321"/>
    </row>
    <row r="155" spans="1:11" s="122" customFormat="1" ht="15.75">
      <c r="A155" s="126"/>
      <c r="B155" s="127"/>
      <c r="C155" s="127"/>
      <c r="D155" s="127"/>
      <c r="E155" s="146"/>
      <c r="F155" s="128"/>
      <c r="G155" s="128"/>
      <c r="H155" s="128"/>
      <c r="I155" s="322"/>
      <c r="J155" s="321"/>
      <c r="K155" s="321"/>
    </row>
    <row r="156" spans="1:11" s="122" customFormat="1" ht="15.75">
      <c r="A156" s="126"/>
      <c r="B156" s="127"/>
      <c r="C156" s="127"/>
      <c r="D156" s="127"/>
      <c r="E156" s="146"/>
      <c r="F156" s="128"/>
      <c r="G156" s="128"/>
      <c r="H156" s="128"/>
      <c r="I156" s="322"/>
      <c r="J156" s="321"/>
      <c r="K156" s="321"/>
    </row>
    <row r="157" spans="1:11" s="122" customFormat="1" ht="15.75">
      <c r="A157" s="126"/>
      <c r="B157" s="127"/>
      <c r="C157" s="127"/>
      <c r="D157" s="127"/>
      <c r="E157" s="146"/>
      <c r="F157" s="128"/>
      <c r="G157" s="128"/>
      <c r="H157" s="128"/>
      <c r="I157" s="322"/>
      <c r="J157" s="321"/>
      <c r="K157" s="321"/>
    </row>
    <row r="158" spans="1:11" s="122" customFormat="1" ht="15.75">
      <c r="A158" s="126"/>
      <c r="B158" s="127"/>
      <c r="C158" s="127"/>
      <c r="D158" s="127"/>
      <c r="E158" s="146"/>
      <c r="F158" s="128"/>
      <c r="G158" s="128"/>
      <c r="H158" s="128"/>
      <c r="I158" s="322"/>
      <c r="J158" s="321"/>
      <c r="K158" s="321"/>
    </row>
    <row r="159" spans="1:11" s="122" customFormat="1" ht="15.75">
      <c r="A159" s="126"/>
      <c r="B159" s="127"/>
      <c r="C159" s="127"/>
      <c r="D159" s="127"/>
      <c r="E159" s="146"/>
      <c r="F159" s="128"/>
      <c r="G159" s="128"/>
      <c r="H159" s="128"/>
      <c r="I159" s="322"/>
      <c r="J159" s="321"/>
      <c r="K159" s="321"/>
    </row>
    <row r="160" spans="1:11" s="122" customFormat="1" ht="15.75">
      <c r="A160" s="126"/>
      <c r="B160" s="127"/>
      <c r="C160" s="127"/>
      <c r="D160" s="127"/>
      <c r="E160" s="146"/>
      <c r="F160" s="128"/>
      <c r="G160" s="128"/>
      <c r="H160" s="128"/>
      <c r="I160" s="322"/>
      <c r="J160" s="321"/>
      <c r="K160" s="321"/>
    </row>
    <row r="161" spans="1:11" s="122" customFormat="1" ht="15.75">
      <c r="A161" s="126"/>
      <c r="B161" s="127"/>
      <c r="C161" s="127"/>
      <c r="D161" s="127"/>
      <c r="E161" s="146"/>
      <c r="F161" s="128"/>
      <c r="G161" s="128"/>
      <c r="H161" s="128"/>
      <c r="I161" s="322"/>
      <c r="J161" s="321"/>
      <c r="K161" s="321"/>
    </row>
    <row r="162" spans="1:11" s="122" customFormat="1" ht="15.75">
      <c r="A162" s="126"/>
      <c r="B162" s="127"/>
      <c r="C162" s="127"/>
      <c r="D162" s="127"/>
      <c r="E162" s="146"/>
      <c r="F162" s="128"/>
      <c r="G162" s="128"/>
      <c r="H162" s="128"/>
      <c r="I162" s="322"/>
      <c r="J162" s="321"/>
      <c r="K162" s="321"/>
    </row>
    <row r="163" spans="1:11" s="122" customFormat="1" ht="15.75">
      <c r="A163" s="126"/>
      <c r="B163" s="127"/>
      <c r="C163" s="127"/>
      <c r="D163" s="127"/>
      <c r="E163" s="146"/>
      <c r="F163" s="128"/>
      <c r="G163" s="128"/>
      <c r="H163" s="128"/>
      <c r="I163" s="322"/>
      <c r="J163" s="321"/>
      <c r="K163" s="321"/>
    </row>
    <row r="164" spans="1:11" s="122" customFormat="1" ht="15.75">
      <c r="A164" s="126"/>
      <c r="B164" s="127"/>
      <c r="C164" s="127"/>
      <c r="D164" s="127"/>
      <c r="E164" s="146"/>
      <c r="F164" s="128"/>
      <c r="G164" s="128"/>
      <c r="H164" s="128"/>
      <c r="I164" s="322"/>
      <c r="J164" s="321"/>
      <c r="K164" s="321"/>
    </row>
    <row r="165" spans="1:11" s="122" customFormat="1" ht="15.75">
      <c r="A165" s="126"/>
      <c r="B165" s="127"/>
      <c r="C165" s="127"/>
      <c r="D165" s="127"/>
      <c r="E165" s="146"/>
      <c r="F165" s="128"/>
      <c r="G165" s="128"/>
      <c r="H165" s="128"/>
      <c r="I165" s="322"/>
      <c r="J165" s="321"/>
      <c r="K165" s="321"/>
    </row>
    <row r="166" spans="1:11" s="122" customFormat="1" ht="15.75">
      <c r="A166" s="126"/>
      <c r="B166" s="127"/>
      <c r="C166" s="127"/>
      <c r="D166" s="127"/>
      <c r="E166" s="146"/>
      <c r="F166" s="128"/>
      <c r="G166" s="128"/>
      <c r="H166" s="128"/>
      <c r="I166" s="322"/>
      <c r="J166" s="321"/>
      <c r="K166" s="321"/>
    </row>
    <row r="167" spans="1:11" s="122" customFormat="1" ht="15.75">
      <c r="A167" s="126"/>
      <c r="B167" s="127"/>
      <c r="C167" s="127"/>
      <c r="D167" s="127"/>
      <c r="E167" s="146"/>
      <c r="F167" s="128"/>
      <c r="G167" s="128"/>
      <c r="H167" s="128"/>
      <c r="I167" s="322"/>
      <c r="J167" s="321"/>
      <c r="K167" s="321"/>
    </row>
    <row r="168" spans="1:11" s="122" customFormat="1" ht="15.75">
      <c r="A168" s="126"/>
      <c r="B168" s="127"/>
      <c r="C168" s="127"/>
      <c r="D168" s="127"/>
      <c r="E168" s="146"/>
      <c r="F168" s="128"/>
      <c r="G168" s="128"/>
      <c r="H168" s="128"/>
      <c r="I168" s="322"/>
      <c r="J168" s="321"/>
      <c r="K168" s="321"/>
    </row>
    <row r="169" spans="1:11" s="122" customFormat="1" ht="15.75">
      <c r="A169" s="126"/>
      <c r="B169" s="127"/>
      <c r="C169" s="127"/>
      <c r="D169" s="127"/>
      <c r="E169" s="146"/>
      <c r="F169" s="128"/>
      <c r="G169" s="128"/>
      <c r="H169" s="128"/>
      <c r="I169" s="322"/>
      <c r="J169" s="321"/>
      <c r="K169" s="321"/>
    </row>
    <row r="170" spans="1:11" s="122" customFormat="1" ht="15.75">
      <c r="A170" s="126"/>
      <c r="B170" s="127"/>
      <c r="C170" s="127"/>
      <c r="D170" s="127"/>
      <c r="E170" s="146"/>
      <c r="F170" s="128"/>
      <c r="G170" s="128"/>
      <c r="H170" s="128"/>
      <c r="I170" s="322"/>
      <c r="J170" s="321"/>
      <c r="K170" s="321"/>
    </row>
    <row r="171" spans="1:11" s="122" customFormat="1" ht="15.75">
      <c r="A171" s="126"/>
      <c r="B171" s="127"/>
      <c r="C171" s="127"/>
      <c r="D171" s="127"/>
      <c r="E171" s="146"/>
      <c r="F171" s="128"/>
      <c r="G171" s="128"/>
      <c r="H171" s="128"/>
      <c r="I171" s="322"/>
      <c r="J171" s="321"/>
      <c r="K171" s="321"/>
    </row>
    <row r="172" spans="1:11" s="122" customFormat="1" ht="15.75">
      <c r="A172" s="126"/>
      <c r="B172" s="127"/>
      <c r="C172" s="127"/>
      <c r="D172" s="127"/>
      <c r="E172" s="146"/>
      <c r="F172" s="128"/>
      <c r="G172" s="128"/>
      <c r="H172" s="128"/>
      <c r="I172" s="322"/>
      <c r="J172" s="321"/>
      <c r="K172" s="321"/>
    </row>
    <row r="173" spans="1:11" s="122" customFormat="1" ht="15.75">
      <c r="A173" s="126"/>
      <c r="B173" s="127"/>
      <c r="C173" s="127"/>
      <c r="D173" s="127"/>
      <c r="E173" s="146"/>
      <c r="F173" s="128"/>
      <c r="G173" s="128"/>
      <c r="H173" s="128"/>
      <c r="I173" s="322"/>
      <c r="J173" s="321"/>
      <c r="K173" s="321"/>
    </row>
    <row r="174" spans="1:11" s="122" customFormat="1" ht="15.75">
      <c r="A174" s="126"/>
      <c r="B174" s="127"/>
      <c r="C174" s="127"/>
      <c r="D174" s="127"/>
      <c r="E174" s="146"/>
      <c r="F174" s="128"/>
      <c r="G174" s="128"/>
      <c r="H174" s="128"/>
      <c r="I174" s="322"/>
      <c r="J174" s="321"/>
      <c r="K174" s="321"/>
    </row>
    <row r="175" spans="1:11" s="122" customFormat="1" ht="15.75">
      <c r="A175" s="126"/>
      <c r="B175" s="127"/>
      <c r="C175" s="127"/>
      <c r="D175" s="127"/>
      <c r="E175" s="146"/>
      <c r="F175" s="128"/>
      <c r="G175" s="128"/>
      <c r="H175" s="128"/>
      <c r="I175" s="322"/>
      <c r="J175" s="321"/>
      <c r="K175" s="321"/>
    </row>
    <row r="176" spans="1:11" s="122" customFormat="1" ht="15.75">
      <c r="A176" s="126"/>
      <c r="B176" s="127"/>
      <c r="C176" s="127"/>
      <c r="D176" s="127"/>
      <c r="E176" s="146"/>
      <c r="F176" s="128"/>
      <c r="G176" s="128"/>
      <c r="H176" s="128"/>
      <c r="I176" s="322"/>
      <c r="J176" s="321"/>
      <c r="K176" s="321"/>
    </row>
    <row r="177" spans="1:11" s="122" customFormat="1" ht="15.75">
      <c r="A177" s="126"/>
      <c r="B177" s="127"/>
      <c r="C177" s="127"/>
      <c r="D177" s="127"/>
      <c r="E177" s="146"/>
      <c r="F177" s="128"/>
      <c r="G177" s="128"/>
      <c r="H177" s="128"/>
      <c r="I177" s="322"/>
      <c r="J177" s="321"/>
      <c r="K177" s="321"/>
    </row>
    <row r="178" spans="1:11" s="122" customFormat="1" ht="15.75">
      <c r="A178" s="126"/>
      <c r="B178" s="127"/>
      <c r="C178" s="127"/>
      <c r="D178" s="127"/>
      <c r="E178" s="146"/>
      <c r="F178" s="128"/>
      <c r="G178" s="128"/>
      <c r="H178" s="128"/>
      <c r="I178" s="322"/>
      <c r="J178" s="321"/>
      <c r="K178" s="321"/>
    </row>
    <row r="179" spans="1:11" s="122" customFormat="1" ht="15.75">
      <c r="A179" s="126"/>
      <c r="B179" s="127"/>
      <c r="C179" s="127"/>
      <c r="D179" s="127"/>
      <c r="E179" s="146"/>
      <c r="F179" s="128"/>
      <c r="G179" s="128"/>
      <c r="H179" s="128"/>
      <c r="I179" s="322"/>
      <c r="J179" s="321"/>
      <c r="K179" s="321"/>
    </row>
    <row r="180" spans="1:11" s="122" customFormat="1" ht="15.75">
      <c r="A180" s="126"/>
      <c r="B180" s="127"/>
      <c r="C180" s="127"/>
      <c r="D180" s="127"/>
      <c r="E180" s="146"/>
      <c r="F180" s="128"/>
      <c r="G180" s="128"/>
      <c r="H180" s="128"/>
      <c r="I180" s="322"/>
      <c r="J180" s="321"/>
      <c r="K180" s="321"/>
    </row>
    <row r="181" spans="1:11" s="122" customFormat="1" ht="15.75">
      <c r="A181" s="126"/>
      <c r="B181" s="127"/>
      <c r="C181" s="127"/>
      <c r="D181" s="127"/>
      <c r="E181" s="146"/>
      <c r="F181" s="128"/>
      <c r="G181" s="128"/>
      <c r="H181" s="128"/>
      <c r="I181" s="322"/>
      <c r="J181" s="321"/>
      <c r="K181" s="321"/>
    </row>
    <row r="182" spans="1:11" s="122" customFormat="1" ht="15.75">
      <c r="A182" s="126"/>
      <c r="B182" s="127"/>
      <c r="C182" s="127"/>
      <c r="D182" s="127"/>
      <c r="E182" s="146"/>
      <c r="F182" s="128"/>
      <c r="G182" s="128"/>
      <c r="H182" s="128"/>
      <c r="I182" s="322"/>
      <c r="J182" s="321"/>
      <c r="K182" s="321"/>
    </row>
    <row r="183" spans="1:11" s="122" customFormat="1" ht="15.75">
      <c r="A183" s="126"/>
      <c r="B183" s="127"/>
      <c r="C183" s="127"/>
      <c r="D183" s="127"/>
      <c r="E183" s="146"/>
      <c r="F183" s="128"/>
      <c r="G183" s="128"/>
      <c r="H183" s="128"/>
      <c r="I183" s="322"/>
      <c r="J183" s="321"/>
      <c r="K183" s="321"/>
    </row>
    <row r="184" spans="1:11" s="122" customFormat="1" ht="15.75">
      <c r="A184" s="126"/>
      <c r="B184" s="127"/>
      <c r="C184" s="127"/>
      <c r="D184" s="127"/>
      <c r="E184" s="146"/>
      <c r="F184" s="128"/>
      <c r="G184" s="128"/>
      <c r="H184" s="128"/>
      <c r="I184" s="322"/>
      <c r="J184" s="321"/>
      <c r="K184" s="321"/>
    </row>
    <row r="185" spans="1:11" s="122" customFormat="1" ht="15.75">
      <c r="A185" s="126"/>
      <c r="B185" s="127"/>
      <c r="C185" s="127"/>
      <c r="D185" s="127"/>
      <c r="E185" s="146"/>
      <c r="F185" s="128"/>
      <c r="G185" s="128"/>
      <c r="H185" s="128"/>
      <c r="I185" s="322"/>
      <c r="J185" s="321"/>
      <c r="K185" s="321"/>
    </row>
    <row r="186" spans="1:11" s="122" customFormat="1" ht="15.75">
      <c r="A186" s="126"/>
      <c r="B186" s="127"/>
      <c r="C186" s="127"/>
      <c r="D186" s="127"/>
      <c r="E186" s="146"/>
      <c r="F186" s="128"/>
      <c r="G186" s="128"/>
      <c r="H186" s="128"/>
      <c r="I186" s="322"/>
      <c r="J186" s="321"/>
      <c r="K186" s="321"/>
    </row>
    <row r="187" spans="1:11" s="122" customFormat="1" ht="15.75">
      <c r="A187" s="126"/>
      <c r="B187" s="127"/>
      <c r="C187" s="127"/>
      <c r="D187" s="127"/>
      <c r="E187" s="146"/>
      <c r="F187" s="128"/>
      <c r="G187" s="128"/>
      <c r="H187" s="128"/>
      <c r="I187" s="322"/>
      <c r="J187" s="321"/>
      <c r="K187" s="321"/>
    </row>
    <row r="188" spans="1:11" s="122" customFormat="1" ht="15.75">
      <c r="A188" s="126"/>
      <c r="B188" s="127"/>
      <c r="C188" s="127"/>
      <c r="D188" s="127"/>
      <c r="E188" s="146"/>
      <c r="F188" s="128"/>
      <c r="G188" s="128"/>
      <c r="H188" s="128"/>
      <c r="I188" s="322"/>
      <c r="J188" s="321"/>
      <c r="K188" s="321"/>
    </row>
    <row r="189" spans="1:11" s="122" customFormat="1" ht="15.75">
      <c r="A189" s="126"/>
      <c r="B189" s="127"/>
      <c r="C189" s="127"/>
      <c r="D189" s="127"/>
      <c r="E189" s="146"/>
      <c r="F189" s="128"/>
      <c r="G189" s="128"/>
      <c r="H189" s="128"/>
      <c r="I189" s="322"/>
      <c r="J189" s="321"/>
      <c r="K189" s="321"/>
    </row>
    <row r="190" spans="1:11" s="122" customFormat="1" ht="15.75">
      <c r="A190" s="126"/>
      <c r="B190" s="127"/>
      <c r="C190" s="127"/>
      <c r="D190" s="127"/>
      <c r="E190" s="146"/>
      <c r="F190" s="128"/>
      <c r="G190" s="128"/>
      <c r="H190" s="128"/>
      <c r="I190" s="322"/>
      <c r="J190" s="321"/>
      <c r="K190" s="321"/>
    </row>
    <row r="191" spans="1:11" s="122" customFormat="1" ht="15.75">
      <c r="A191" s="126"/>
      <c r="B191" s="127"/>
      <c r="C191" s="127"/>
      <c r="D191" s="127"/>
      <c r="E191" s="146"/>
      <c r="F191" s="128"/>
      <c r="G191" s="128"/>
      <c r="H191" s="128"/>
      <c r="I191" s="322"/>
      <c r="J191" s="321"/>
      <c r="K191" s="321"/>
    </row>
    <row r="192" spans="1:11" s="122" customFormat="1" ht="15.75">
      <c r="A192" s="126"/>
      <c r="B192" s="127"/>
      <c r="C192" s="127"/>
      <c r="D192" s="127"/>
      <c r="E192" s="146"/>
      <c r="F192" s="128"/>
      <c r="G192" s="128"/>
      <c r="H192" s="128"/>
      <c r="I192" s="322"/>
      <c r="J192" s="321"/>
      <c r="K192" s="321"/>
    </row>
    <row r="193" spans="1:11" s="122" customFormat="1" ht="15.75">
      <c r="A193" s="126"/>
      <c r="B193" s="127"/>
      <c r="C193" s="127"/>
      <c r="D193" s="127"/>
      <c r="E193" s="146"/>
      <c r="F193" s="128"/>
      <c r="G193" s="128"/>
      <c r="H193" s="128"/>
      <c r="I193" s="322"/>
      <c r="J193" s="321"/>
      <c r="K193" s="321"/>
    </row>
    <row r="194" spans="1:11" s="122" customFormat="1" ht="15.75">
      <c r="A194" s="126"/>
      <c r="B194" s="127"/>
      <c r="C194" s="127"/>
      <c r="D194" s="127"/>
      <c r="E194" s="146"/>
      <c r="F194" s="128"/>
      <c r="G194" s="128"/>
      <c r="H194" s="128"/>
      <c r="I194" s="322"/>
      <c r="J194" s="321"/>
      <c r="K194" s="321"/>
    </row>
    <row r="195" spans="1:11" s="122" customFormat="1" ht="15.75">
      <c r="A195" s="126"/>
      <c r="B195" s="127"/>
      <c r="C195" s="127"/>
      <c r="D195" s="127"/>
      <c r="E195" s="146"/>
      <c r="F195" s="128"/>
      <c r="G195" s="128"/>
      <c r="H195" s="128"/>
      <c r="I195" s="322"/>
      <c r="J195" s="321"/>
      <c r="K195" s="321"/>
    </row>
    <row r="196" spans="1:11" s="122" customFormat="1" ht="15.75">
      <c r="A196" s="126"/>
      <c r="B196" s="127"/>
      <c r="C196" s="127"/>
      <c r="D196" s="127"/>
      <c r="E196" s="146"/>
      <c r="F196" s="128"/>
      <c r="G196" s="128"/>
      <c r="H196" s="128"/>
      <c r="I196" s="322"/>
      <c r="J196" s="321"/>
      <c r="K196" s="321"/>
    </row>
    <row r="197" spans="1:11" s="122" customFormat="1" ht="15.75">
      <c r="A197" s="126"/>
      <c r="B197" s="127"/>
      <c r="C197" s="127"/>
      <c r="D197" s="127"/>
      <c r="E197" s="146"/>
      <c r="F197" s="128"/>
      <c r="G197" s="128"/>
      <c r="H197" s="128"/>
      <c r="I197" s="322"/>
      <c r="J197" s="321"/>
      <c r="K197" s="321"/>
    </row>
    <row r="198" spans="1:11" s="122" customFormat="1" ht="15.75">
      <c r="A198" s="126"/>
      <c r="B198" s="127"/>
      <c r="C198" s="127"/>
      <c r="D198" s="127"/>
      <c r="E198" s="146"/>
      <c r="F198" s="128"/>
      <c r="G198" s="128"/>
      <c r="H198" s="128"/>
      <c r="I198" s="322"/>
      <c r="J198" s="321"/>
      <c r="K198" s="321"/>
    </row>
    <row r="199" spans="1:11" s="122" customFormat="1" ht="15.75">
      <c r="A199" s="126"/>
      <c r="B199" s="127"/>
      <c r="C199" s="127"/>
      <c r="D199" s="127"/>
      <c r="E199" s="146"/>
      <c r="F199" s="128"/>
      <c r="G199" s="128"/>
      <c r="H199" s="128"/>
      <c r="I199" s="322"/>
      <c r="J199" s="321"/>
      <c r="K199" s="321"/>
    </row>
    <row r="200" spans="1:11" s="122" customFormat="1" ht="15.75">
      <c r="A200" s="126"/>
      <c r="B200" s="127"/>
      <c r="C200" s="127"/>
      <c r="D200" s="127"/>
      <c r="E200" s="146"/>
      <c r="F200" s="128"/>
      <c r="G200" s="128"/>
      <c r="H200" s="128"/>
      <c r="I200" s="322"/>
      <c r="J200" s="321"/>
      <c r="K200" s="321"/>
    </row>
    <row r="201" spans="1:11" s="122" customFormat="1" ht="15.75">
      <c r="A201" s="126"/>
      <c r="B201" s="127"/>
      <c r="C201" s="127"/>
      <c r="D201" s="127"/>
      <c r="E201" s="146"/>
      <c r="F201" s="128"/>
      <c r="G201" s="128"/>
      <c r="H201" s="128"/>
      <c r="I201" s="322"/>
      <c r="J201" s="321"/>
      <c r="K201" s="321"/>
    </row>
    <row r="202" spans="1:11" s="122" customFormat="1" ht="15.75">
      <c r="A202" s="126"/>
      <c r="B202" s="127"/>
      <c r="C202" s="127"/>
      <c r="D202" s="127"/>
      <c r="E202" s="146"/>
      <c r="F202" s="128"/>
      <c r="G202" s="128"/>
      <c r="H202" s="128"/>
      <c r="I202" s="322"/>
      <c r="J202" s="321"/>
      <c r="K202" s="321"/>
    </row>
    <row r="203" spans="1:11" s="122" customFormat="1" ht="15.75">
      <c r="A203" s="126"/>
      <c r="B203" s="127"/>
      <c r="C203" s="127"/>
      <c r="D203" s="127"/>
      <c r="E203" s="146"/>
      <c r="F203" s="128"/>
      <c r="G203" s="128"/>
      <c r="H203" s="128"/>
      <c r="I203" s="322"/>
      <c r="J203" s="321"/>
      <c r="K203" s="321"/>
    </row>
    <row r="204" spans="1:11" s="122" customFormat="1" ht="15.75">
      <c r="A204" s="126"/>
      <c r="B204" s="127"/>
      <c r="C204" s="127"/>
      <c r="D204" s="127"/>
      <c r="E204" s="146"/>
      <c r="F204" s="128"/>
      <c r="G204" s="128"/>
      <c r="H204" s="128"/>
      <c r="I204" s="322"/>
      <c r="J204" s="321"/>
      <c r="K204" s="321"/>
    </row>
    <row r="205" spans="1:11" s="122" customFormat="1" ht="15.75">
      <c r="A205" s="126"/>
      <c r="B205" s="127"/>
      <c r="C205" s="127"/>
      <c r="D205" s="127"/>
      <c r="E205" s="146"/>
      <c r="F205" s="128"/>
      <c r="G205" s="128"/>
      <c r="H205" s="128"/>
      <c r="I205" s="322"/>
      <c r="J205" s="321"/>
      <c r="K205" s="321"/>
    </row>
    <row r="206" spans="1:11" s="122" customFormat="1" ht="15.75">
      <c r="A206" s="126"/>
      <c r="B206" s="127"/>
      <c r="C206" s="127"/>
      <c r="D206" s="127"/>
      <c r="E206" s="146"/>
      <c r="F206" s="128"/>
      <c r="G206" s="128"/>
      <c r="H206" s="128"/>
      <c r="I206" s="322"/>
      <c r="J206" s="321"/>
      <c r="K206" s="321"/>
    </row>
    <row r="207" spans="1:11" s="122" customFormat="1" ht="15.75">
      <c r="A207" s="126"/>
      <c r="B207" s="127"/>
      <c r="C207" s="127"/>
      <c r="D207" s="127"/>
      <c r="E207" s="146"/>
      <c r="F207" s="128"/>
      <c r="G207" s="128"/>
      <c r="H207" s="128"/>
      <c r="I207" s="303"/>
      <c r="J207" s="321"/>
      <c r="K207" s="321"/>
    </row>
    <row r="208" spans="1:8" ht="15.75">
      <c r="A208" s="126"/>
      <c r="B208" s="127"/>
      <c r="C208" s="127"/>
      <c r="D208" s="127"/>
      <c r="E208" s="146"/>
      <c r="F208" s="128"/>
      <c r="G208" s="128"/>
      <c r="H208" s="128"/>
    </row>
    <row r="209" spans="1:8" ht="15.75">
      <c r="A209" s="126"/>
      <c r="B209" s="127"/>
      <c r="C209" s="127"/>
      <c r="D209" s="127"/>
      <c r="E209" s="146"/>
      <c r="F209" s="128"/>
      <c r="G209" s="128"/>
      <c r="H209" s="128"/>
    </row>
    <row r="210" spans="1:8" ht="15.75">
      <c r="A210" s="126"/>
      <c r="B210" s="127"/>
      <c r="C210" s="127"/>
      <c r="D210" s="127"/>
      <c r="E210" s="146"/>
      <c r="F210" s="128"/>
      <c r="G210" s="128"/>
      <c r="H210" s="128"/>
    </row>
    <row r="211" spans="1:8" ht="15.75">
      <c r="A211" s="126"/>
      <c r="B211" s="127"/>
      <c r="C211" s="127"/>
      <c r="D211" s="127"/>
      <c r="E211" s="146"/>
      <c r="F211" s="128"/>
      <c r="G211" s="128"/>
      <c r="H211" s="128"/>
    </row>
    <row r="212" spans="1:8" ht="15.75">
      <c r="A212" s="126"/>
      <c r="B212" s="127"/>
      <c r="C212" s="127"/>
      <c r="D212" s="127"/>
      <c r="E212" s="146"/>
      <c r="F212" s="128"/>
      <c r="G212" s="128"/>
      <c r="H212" s="128"/>
    </row>
    <row r="213" spans="1:8" ht="15.75">
      <c r="A213" s="126"/>
      <c r="B213" s="127"/>
      <c r="C213" s="127"/>
      <c r="D213" s="127"/>
      <c r="E213" s="146"/>
      <c r="F213" s="128"/>
      <c r="G213" s="128"/>
      <c r="H213" s="128"/>
    </row>
    <row r="214" spans="1:8" ht="15.75">
      <c r="A214" s="126"/>
      <c r="B214" s="127"/>
      <c r="C214" s="127"/>
      <c r="D214" s="127"/>
      <c r="E214" s="146"/>
      <c r="F214" s="128"/>
      <c r="G214" s="128"/>
      <c r="H214" s="128"/>
    </row>
    <row r="215" spans="1:8" ht="15.75">
      <c r="A215" s="126"/>
      <c r="B215" s="127"/>
      <c r="C215" s="127"/>
      <c r="D215" s="127"/>
      <c r="E215" s="146"/>
      <c r="F215" s="128"/>
      <c r="G215" s="128"/>
      <c r="H215" s="128"/>
    </row>
    <row r="216" spans="1:8" ht="15.75">
      <c r="A216" s="126"/>
      <c r="B216" s="127"/>
      <c r="C216" s="127"/>
      <c r="D216" s="127"/>
      <c r="E216" s="146"/>
      <c r="F216" s="128"/>
      <c r="G216" s="128"/>
      <c r="H216" s="128"/>
    </row>
    <row r="217" spans="1:8" ht="15.75">
      <c r="A217" s="126"/>
      <c r="B217" s="127"/>
      <c r="C217" s="127"/>
      <c r="D217" s="127"/>
      <c r="E217" s="146"/>
      <c r="F217" s="128"/>
      <c r="G217" s="128"/>
      <c r="H217" s="128"/>
    </row>
    <row r="218" spans="1:8" ht="15.75">
      <c r="A218" s="126"/>
      <c r="B218" s="127"/>
      <c r="C218" s="127"/>
      <c r="D218" s="127"/>
      <c r="E218" s="146"/>
      <c r="F218" s="128"/>
      <c r="G218" s="128"/>
      <c r="H218" s="128"/>
    </row>
  </sheetData>
  <sheetProtection/>
  <mergeCells count="4">
    <mergeCell ref="A121:F121"/>
    <mergeCell ref="A1:H1"/>
    <mergeCell ref="A2:H2"/>
    <mergeCell ref="A122:H122"/>
  </mergeCells>
  <printOptions/>
  <pageMargins left="1.18110236220472" right="0.708661417322835" top="1.10236220472441" bottom="0.511811023622047" header="0.31496062992126" footer="0.31496062992126"/>
  <pageSetup fitToWidth="2" horizontalDpi="600" verticalDpi="600" orientation="portrait" paperSize="9" scale="61" r:id="rId1"/>
  <headerFooter differentOddEven="1">
    <oddHeader>&amp;CSubfundusz Strateg
Legg Mason Parasol Fundusz Inwestycyjny Otwarty
Roczne Sprawozdanie Jednostkowe sporządzone
za okres od 01 stycznia 2016 roku do 31 grudnia 2016 roku</oddHeader>
    <oddFooter>&amp;L&amp;8Odpowiedzialny za prowadzenie ksiąg rachunkowych: Moventum Sp. z o. o.&amp;R&amp;8 8</oddFooter>
    <evenHeader>&amp;CSubfundusz Strateg
Legg Mason Parasol Fundusz Inwestycyjny Otwarty
Roczne Sprawozdanie Jednostkowe sporządzone
za okres od 01 stycznia 2016 roku do 31 grudnia 2016 roku</evenHeader>
    <evenFooter>&amp;LOdpowiedzialny za prowadzenie ksiąg rachunkowych: Moventum Sp. z o. o.&amp;R9</evenFooter>
  </headerFooter>
  <rowBreaks count="1" manualBreakCount="1">
    <brk id="6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</dc:creator>
  <cp:keywords/>
  <dc:description/>
  <cp:lastModifiedBy>Anna Trafidło</cp:lastModifiedBy>
  <cp:lastPrinted>2017-04-13T12:28:23Z</cp:lastPrinted>
  <dcterms:created xsi:type="dcterms:W3CDTF">1996-10-14T23:33:28Z</dcterms:created>
  <dcterms:modified xsi:type="dcterms:W3CDTF">2017-04-21T10:55:34Z</dcterms:modified>
  <cp:category/>
  <cp:version/>
  <cp:contentType/>
  <cp:contentStatus/>
</cp:coreProperties>
</file>